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2\2022\"/>
    </mc:Choice>
  </mc:AlternateContent>
  <xr:revisionPtr revIDLastSave="0" documentId="13_ncr:1_{F4205896-BA97-4A4D-9ECF-F9901C388035}" xr6:coauthVersionLast="36" xr6:coauthVersionMax="36" xr10:uidLastSave="{00000000-0000-0000-0000-000000000000}"/>
  <bookViews>
    <workbookView xWindow="150" yWindow="210" windowWidth="28680" windowHeight="691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7" i="1" l="1"/>
  <c r="L7" i="1"/>
  <c r="G8" i="1"/>
  <c r="L8" i="1"/>
  <c r="D7" i="1" l="1"/>
  <c r="H30" i="1" l="1"/>
  <c r="I30" i="1"/>
  <c r="J30" i="1"/>
  <c r="K30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9" i="1" l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E47" i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47" i="1"/>
  <c r="J62" i="1"/>
  <c r="J72" i="1"/>
  <c r="I6" i="1"/>
  <c r="I17" i="1"/>
  <c r="I47" i="1"/>
  <c r="I62" i="1"/>
  <c r="I72" i="1"/>
  <c r="H6" i="1"/>
  <c r="H47" i="1"/>
  <c r="H62" i="1"/>
  <c r="H72" i="1"/>
  <c r="K6" i="1"/>
  <c r="K17" i="1"/>
  <c r="K47" i="1"/>
  <c r="K62" i="1"/>
  <c r="K72" i="1"/>
  <c r="C6" i="1"/>
  <c r="F72" i="1"/>
  <c r="F62" i="1"/>
  <c r="F47" i="1"/>
  <c r="F30" i="1"/>
  <c r="F6" i="1"/>
  <c r="H81" i="1" l="1"/>
  <c r="K81" i="1"/>
  <c r="I81" i="1"/>
  <c r="J81" i="1"/>
  <c r="D62" i="1"/>
  <c r="D47" i="1"/>
  <c r="D17" i="1"/>
  <c r="D30" i="1"/>
  <c r="D6" i="1"/>
  <c r="D72" i="1"/>
  <c r="C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Grażyna Długosz</author>
    <author>Grazyna Dlugosz</author>
    <author>Marcin Lisiak</author>
  </authors>
  <commentList>
    <comment ref="C3" authorId="0" shapeId="0" xr:uid="{00000000-0006-0000-0000-000001000000}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urzędu, 
- wyborców wpisanych do rejestru wyborców na wniosek, 
- pozostałych osób zameldowanych w gminie na pobyt stały, (np. dzieci, ubezwłasnowolnieni), za wyjątkiem tych, co do których otrzymano zawiadomienie o wpisaniu do rejestru wyborców w innej gminie. </t>
        </r>
      </text>
    </comment>
    <comment ref="D4" authorId="0" shapeId="0" xr:uid="{00000000-0006-0000-0000-000002000000}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wlasny wniosek do rejestru wyborców.</t>
        </r>
      </text>
    </comment>
    <comment ref="E4" authorId="0" shapeId="0" xr:uid="{00000000-0006-0000-0000-000003000000}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 xr:uid="{00000000-0006-0000-0000-000004000000}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 xr:uid="{00000000-0006-0000-0000-000005000000}">
      <text>
        <r>
          <rPr>
            <sz val="7"/>
            <color indexed="12"/>
            <rFont val="Cambria"/>
            <family val="1"/>
            <charset val="238"/>
          </rPr>
          <t xml:space="preserve">Liczba obywateli Unii Europejskiej niebędących obywatelami polskimi, stale zamieszkałych na obszarze gminy, wpisanych do rejestru wyborców na własny wniosek. </t>
        </r>
      </text>
    </comment>
    <comment ref="P4" authorId="0" shapeId="0" xr:uid="{00000000-0006-0000-0000-000006000000}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 xr:uid="{00000000-0006-0000-0000-000007000000}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 xr:uid="{00000000-0006-0000-0000-000008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własny wniosek - ogółem.</t>
        </r>
      </text>
    </comment>
    <comment ref="H5" authorId="2" shapeId="0" xr:uid="{00000000-0006-0000-0000-000009000000}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 xr:uid="{00000000-0006-0000-0000-00000A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 xr:uid="{00000000-0006-0000-0000-00000B000000}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na wniosek,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 xr:uid="{00000000-0006-0000-0000-00000C000000}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- ogółem.</t>
        </r>
      </text>
    </comment>
    <comment ref="M5" authorId="2" shapeId="0" xr:uid="{00000000-0006-0000-0000-00000D000000}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 xr:uid="{00000000-0006-0000-0000-00000E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 xr:uid="{00000000-0006-0000-0000-00000F000000}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<sst xmlns="http://schemas.openxmlformats.org/spreadsheetml/2006/main" count="168" uniqueCount="167">
  <si>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</si>
  <si>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</si>
  <si>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</si>
  <si>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</si>
  <si>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</si>
  <si>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</si>
  <si>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</si>
  <si>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</si>
  <si>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</si>
  <si>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</si>
  <si>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</si>
  <si>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</si>
  <si>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</si>
  <si>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</si>
  <si>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</si>
  <si>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</si>
  <si>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</si>
  <si>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</si>
  <si>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</si>
  <si>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</si>
  <si>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</si>
  <si>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</si>
  <si>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</si>
  <si>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</si>
  <si>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</si>
  <si>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</si>
  <si>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</si>
  <si>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</si>
  <si>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</si>
  <si>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</si>
  <si>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</si>
  <si>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</si>
  <si>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</si>
  <si>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</si>
  <si>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</si>
  <si>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</si>
  <si>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</si>
  <si>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</si>
  <si>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</si>
  <si>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</si>
  <si>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</si>
  <si>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</si>
  <si>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</si>
  <si>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</si>
  <si>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</si>
  <si>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</si>
  <si>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</si>
  <si>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</si>
  <si>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</si>
  <si>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</si>
  <si>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</si>
  <si>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</si>
  <si>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</si>
  <si>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</si>
  <si>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</si>
  <si>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</si>
  <si>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</si>
  <si>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</si>
  <si>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</si>
  <si>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</si>
  <si>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</si>
  <si>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</si>
  <si>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</si>
  <si>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</si>
  <si>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</si>
  <si>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</si>
  <si>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</si>
  <si>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</si>
  <si>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</si>
  <si>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</si>
  <si>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</si>
  <si>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</si>
  <si>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</si>
  <si>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</si>
  <si>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</si>
  <si>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</si>
  <si>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</si>
  <si>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</si>
  <si>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</si>
  <si>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</si>
  <si>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</si>
  <si>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</si>
  <si>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</si>
  <si>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</si>
  <si>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</si>
  <si>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</si>
  <si>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</si>
  <si>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</si>
  <si>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</si>
  <si>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</si>
  <si>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</si>
  <si>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</si>
  <si>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</si>
  <si>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</si>
  <si>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</si>
  <si>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</si>
  <si>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</si>
  <si>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</si>
  <si>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</si>
  <si>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</si>
  <si>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</si>
  <si>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</si>
  <si>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</si>
  <si>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</si>
  <si>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</si>
  <si>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</si>
  <si>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</si>
  <si>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</si>
  <si>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</si>
  <si>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</si>
  <si>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</si>
  <si>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</si>
  <si>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</si>
  <si>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</si>
  <si>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</si>
  <si>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</si>
  <si>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</si>
  <si>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</si>
  <si>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</si>
  <si>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</si>
  <si>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</si>
  <si>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</si>
  <si>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</si>
  <si>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</si>
  <si>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</si>
  <si>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</si>
  <si>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</si>
  <si>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</si>
  <si>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</si>
  <si>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</si>
  <si>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</si>
  <si>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</si>
  <si>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</si>
  <si>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</si>
  <si>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</si>
  <si>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</si>
  <si>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</si>
  <si>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</si>
  <si>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</si>
  <si>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</si>
  <si>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</si>
  <si>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</si>
  <si>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</si>
  <si>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</si>
  <si>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</si>
  <si>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</si>
  <si>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</si>
  <si>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</si>
  <si>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</si>
  <si>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</si>
  <si>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</si>
  <si>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</si>
  <si>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</si>
  <si>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</si>
  <si>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</si>
  <si>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</si>
  <si>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</si>
  <si>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</si>
  <si>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</si>
  <si>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</si>
  <si>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</si>
  <si>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</si>
  <si>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r>
      <t xml:space="preserve">ogółem (art. 19) </t>
    </r>
    <r>
      <rPr>
        <b/>
        <vertAlign val="superscript"/>
        <sz val="7"/>
        <rFont val="Cambria"/>
        <family val="1"/>
        <charset val="238"/>
      </rPr>
      <t>*)</t>
    </r>
  </si>
  <si>
    <t>Unii Europejskiej danych zawartych w tym rejestrze (Dz. U. z 2017 r. poz. 1316, zm. Dz. U. z 2018 r. poz. 2209)</t>
  </si>
  <si>
    <t>Rejestr wyborców wg stanu na dzień 30 czerwca 2022 r.</t>
  </si>
  <si>
    <t>DNS.423.2.2022</t>
  </si>
  <si>
    <t>*) ustawy z dnia 5 stycznia 2011 r. - Kodeks wyborczy (Dz. U. z 2022 r. poz. 1277)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</si>
</sst>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3" fontId="5" fillId="4" borderId="42" xfId="0" applyNumberFormat="1" applyFont="1" applyFill="1" applyBorder="1" applyProtection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90"/>
      <c r="B1" s="90"/>
      <c r="C1" s="90"/>
      <c r="D1" s="90"/>
      <c r="E1" s="90"/>
      <c r="F1" s="90"/>
      <c r="J1" s="90" t="s">
        <v>164</v>
      </c>
      <c r="K1" s="90"/>
      <c r="L1" s="90"/>
      <c r="M1" s="90"/>
      <c r="N1" s="90"/>
      <c r="O1" s="90"/>
      <c r="P1" s="90"/>
      <c r="Q1" s="90"/>
    </row>
    <row r="2" spans="1:17" ht="12.75" customHeight="1" x14ac:dyDescent="0.15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</row>
    <row r="3" spans="1:17" s="3" customFormat="1" ht="24" customHeight="1" x14ac:dyDescent="0.15">
      <c r="A3" s="91" t="s">
        <v>149</v>
      </c>
      <c r="B3" s="91" t="s">
        <v>145</v>
      </c>
      <c r="C3" s="93" t="s">
        <v>0</v>
      </c>
      <c r="D3" s="119" t="s">
        <v>146</v>
      </c>
      <c r="E3" s="120"/>
      <c r="F3" s="121"/>
      <c r="G3" s="116" t="s">
        <v>143</v>
      </c>
      <c r="H3" s="117"/>
      <c r="I3" s="117"/>
      <c r="J3" s="117"/>
      <c r="K3" s="117"/>
      <c r="L3" s="117"/>
      <c r="M3" s="117"/>
      <c r="N3" s="117"/>
      <c r="O3" s="117"/>
      <c r="P3" s="117"/>
      <c r="Q3" s="118"/>
    </row>
    <row r="4" spans="1:17" s="3" customFormat="1" ht="30" customHeight="1" x14ac:dyDescent="0.15">
      <c r="A4" s="91"/>
      <c r="B4" s="91"/>
      <c r="C4" s="93"/>
      <c r="D4" s="95" t="s">
        <v>1</v>
      </c>
      <c r="E4" s="93" t="s">
        <v>2</v>
      </c>
      <c r="F4" s="91" t="s">
        <v>161</v>
      </c>
      <c r="G4" s="101" t="s">
        <v>147</v>
      </c>
      <c r="H4" s="102"/>
      <c r="I4" s="102"/>
      <c r="J4" s="103"/>
      <c r="K4" s="99" t="s">
        <v>160</v>
      </c>
      <c r="L4" s="104" t="s">
        <v>148</v>
      </c>
      <c r="M4" s="105"/>
      <c r="N4" s="105"/>
      <c r="O4" s="105"/>
      <c r="P4" s="114" t="s">
        <v>157</v>
      </c>
      <c r="Q4" s="97" t="s">
        <v>156</v>
      </c>
    </row>
    <row r="5" spans="1:17" s="3" customFormat="1" ht="43.5" customHeight="1" thickBot="1" x14ac:dyDescent="0.2">
      <c r="A5" s="92"/>
      <c r="B5" s="92"/>
      <c r="C5" s="94"/>
      <c r="D5" s="96"/>
      <c r="E5" s="94"/>
      <c r="F5" s="92"/>
      <c r="G5" s="53" t="s">
        <v>162</v>
      </c>
      <c r="H5" s="53" t="s">
        <v>150</v>
      </c>
      <c r="I5" s="53" t="s">
        <v>151</v>
      </c>
      <c r="J5" s="53" t="s">
        <v>152</v>
      </c>
      <c r="K5" s="100"/>
      <c r="L5" s="4" t="s">
        <v>1</v>
      </c>
      <c r="M5" s="4" t="s">
        <v>153</v>
      </c>
      <c r="N5" s="4" t="s">
        <v>154</v>
      </c>
      <c r="O5" s="54" t="s">
        <v>155</v>
      </c>
      <c r="P5" s="115"/>
      <c r="Q5" s="98"/>
    </row>
    <row r="6" spans="1:17" s="71" customFormat="1" x14ac:dyDescent="0.15">
      <c r="A6" s="62">
        <v>120500</v>
      </c>
      <c r="B6" s="62" t="s">
        <v>3</v>
      </c>
      <c r="C6" s="63">
        <f>SUM(C7:C16)</f>
        <v>107279</v>
      </c>
      <c r="D6" s="64">
        <f>E6+F6</f>
        <v>85671</v>
      </c>
      <c r="E6" s="63">
        <f>SUM(E7:E16)</f>
        <v>85172</v>
      </c>
      <c r="F6" s="63">
        <f>SUM(F7:F16)</f>
        <v>499</v>
      </c>
      <c r="G6" s="66">
        <f>SUM(H6:J6)</f>
        <v>498</v>
      </c>
      <c r="H6" s="65">
        <f>SUM(H7:H16)</f>
        <v>410</v>
      </c>
      <c r="I6" s="65">
        <f>SUM(I7:I16)</f>
        <v>5</v>
      </c>
      <c r="J6" s="65">
        <f>SUM(J7:J16)</f>
        <v>83</v>
      </c>
      <c r="K6" s="65">
        <f>SUM(K7:K16)</f>
        <v>1</v>
      </c>
      <c r="L6" s="67">
        <f>SUM(M6:O6)</f>
        <v>1024</v>
      </c>
      <c r="M6" s="65">
        <f>SUM(M7:M16)</f>
        <v>320</v>
      </c>
      <c r="N6" s="65">
        <f>SUM(N7:N16)</f>
        <v>621</v>
      </c>
      <c r="O6" s="68">
        <f>SUM(O7:O16)</f>
        <v>83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25647</v>
      </c>
      <c r="D7" s="5">
        <f>E7+F7</f>
        <v>21315</v>
      </c>
      <c r="E7" s="13">
        <v>21155</v>
      </c>
      <c r="F7" s="6">
        <v>160</v>
      </c>
      <c r="G7" s="14">
        <f>H7+I7+J7</f>
        <v>160</v>
      </c>
      <c r="H7" s="13">
        <v>102</v>
      </c>
      <c r="I7" s="13">
        <v>1</v>
      </c>
      <c r="J7" s="13">
        <v>57</v>
      </c>
      <c r="K7" s="13">
        <v>0</v>
      </c>
      <c r="L7" s="15">
        <f>M7+N7+O7</f>
        <v>405</v>
      </c>
      <c r="M7" s="13">
        <v>85</v>
      </c>
      <c r="N7" s="13">
        <v>263</v>
      </c>
      <c r="O7" s="31">
        <v>57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16645</v>
      </c>
      <c r="D8" s="5">
        <f t="shared" ref="D8:D15" si="0">E8+F8</f>
        <v>13447</v>
      </c>
      <c r="E8" s="13">
        <v>13424</v>
      </c>
      <c r="F8" s="6">
        <v>23</v>
      </c>
      <c r="G8" s="14">
        <f>H8+I8+J8</f>
        <v>23</v>
      </c>
      <c r="H8" s="13">
        <v>20</v>
      </c>
      <c r="I8" s="13">
        <v>0</v>
      </c>
      <c r="J8" s="13">
        <v>3</v>
      </c>
      <c r="K8" s="13">
        <v>0</v>
      </c>
      <c r="L8" s="15">
        <f t="shared" ref="L8:L16" si="1">M8+N8+O8</f>
        <v>131</v>
      </c>
      <c r="M8" s="13">
        <v>53</v>
      </c>
      <c r="N8" s="13">
        <v>75</v>
      </c>
      <c r="O8" s="31">
        <v>3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9826</v>
      </c>
      <c r="D9" s="5">
        <f t="shared" si="0"/>
        <v>7448</v>
      </c>
      <c r="E9" s="13">
        <v>7426</v>
      </c>
      <c r="F9" s="6">
        <v>22</v>
      </c>
      <c r="G9" s="14">
        <f t="shared" ref="G9:G16" si="2">H9+I9+J9</f>
        <v>22</v>
      </c>
      <c r="H9" s="13">
        <v>22</v>
      </c>
      <c r="I9" s="13">
        <v>0</v>
      </c>
      <c r="J9" s="13">
        <v>0</v>
      </c>
      <c r="K9" s="13">
        <v>0</v>
      </c>
      <c r="L9" s="15">
        <f t="shared" si="1"/>
        <v>67</v>
      </c>
      <c r="M9" s="13">
        <v>28</v>
      </c>
      <c r="N9" s="13">
        <v>39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17207</v>
      </c>
      <c r="D10" s="5">
        <f t="shared" si="0"/>
        <v>13805</v>
      </c>
      <c r="E10" s="13">
        <v>13775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122</v>
      </c>
      <c r="M10" s="13">
        <v>44</v>
      </c>
      <c r="N10" s="13">
        <v>74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6818</v>
      </c>
      <c r="D11" s="5">
        <f t="shared" si="0"/>
        <v>5479</v>
      </c>
      <c r="E11" s="13">
        <v>5457</v>
      </c>
      <c r="F11" s="6">
        <v>22</v>
      </c>
      <c r="G11" s="14">
        <f t="shared" si="2"/>
        <v>22</v>
      </c>
      <c r="H11" s="13">
        <v>21</v>
      </c>
      <c r="I11" s="13">
        <v>0</v>
      </c>
      <c r="J11" s="13">
        <v>1</v>
      </c>
      <c r="K11" s="13">
        <v>0</v>
      </c>
      <c r="L11" s="15">
        <f t="shared" si="1"/>
        <v>43</v>
      </c>
      <c r="M11" s="13">
        <v>15</v>
      </c>
      <c r="N11" s="13">
        <v>27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8583</v>
      </c>
      <c r="D12" s="5">
        <f t="shared" si="0"/>
        <v>6687</v>
      </c>
      <c r="E12" s="13">
        <v>6659</v>
      </c>
      <c r="F12" s="6">
        <v>28</v>
      </c>
      <c r="G12" s="14">
        <f t="shared" si="2"/>
        <v>28</v>
      </c>
      <c r="H12" s="13">
        <v>28</v>
      </c>
      <c r="I12" s="13">
        <v>0</v>
      </c>
      <c r="J12" s="13">
        <v>0</v>
      </c>
      <c r="K12" s="13">
        <v>0</v>
      </c>
      <c r="L12" s="15">
        <f t="shared" si="1"/>
        <v>59</v>
      </c>
      <c r="M12" s="13">
        <v>17</v>
      </c>
      <c r="N12" s="13">
        <v>42</v>
      </c>
      <c r="O12" s="31">
        <v>0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5049</v>
      </c>
      <c r="D13" s="5">
        <f t="shared" si="0"/>
        <v>3916</v>
      </c>
      <c r="E13" s="13">
        <v>3868</v>
      </c>
      <c r="F13" s="6">
        <v>48</v>
      </c>
      <c r="G13" s="14">
        <f t="shared" si="2"/>
        <v>48</v>
      </c>
      <c r="H13" s="13">
        <v>45</v>
      </c>
      <c r="I13" s="13">
        <v>0</v>
      </c>
      <c r="J13" s="13">
        <v>3</v>
      </c>
      <c r="K13" s="13">
        <v>0</v>
      </c>
      <c r="L13" s="15">
        <f t="shared" si="1"/>
        <v>31</v>
      </c>
      <c r="M13" s="13">
        <v>11</v>
      </c>
      <c r="N13" s="13">
        <v>17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5536</v>
      </c>
      <c r="D14" s="5">
        <f t="shared" si="0"/>
        <v>4206</v>
      </c>
      <c r="E14" s="13">
        <v>4172</v>
      </c>
      <c r="F14" s="6">
        <v>34</v>
      </c>
      <c r="G14" s="14">
        <f t="shared" si="2"/>
        <v>34</v>
      </c>
      <c r="H14" s="13">
        <v>33</v>
      </c>
      <c r="I14" s="13">
        <v>1</v>
      </c>
      <c r="J14" s="13">
        <v>0</v>
      </c>
      <c r="K14" s="13">
        <v>0</v>
      </c>
      <c r="L14" s="15">
        <f t="shared" si="1"/>
        <v>63</v>
      </c>
      <c r="M14" s="13">
        <v>39</v>
      </c>
      <c r="N14" s="13">
        <v>24</v>
      </c>
      <c r="O14" s="31">
        <v>0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5037</v>
      </c>
      <c r="D15" s="5">
        <f t="shared" si="0"/>
        <v>4023</v>
      </c>
      <c r="E15" s="13">
        <v>3987</v>
      </c>
      <c r="F15" s="6">
        <v>36</v>
      </c>
      <c r="G15" s="14">
        <f t="shared" si="2"/>
        <v>35</v>
      </c>
      <c r="H15" s="13">
        <v>31</v>
      </c>
      <c r="I15" s="13">
        <v>0</v>
      </c>
      <c r="J15" s="13">
        <v>4</v>
      </c>
      <c r="K15" s="13">
        <v>1</v>
      </c>
      <c r="L15" s="15">
        <f t="shared" si="1"/>
        <v>39</v>
      </c>
      <c r="M15" s="13">
        <v>6</v>
      </c>
      <c r="N15" s="13">
        <v>29</v>
      </c>
      <c r="O15" s="31">
        <v>4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6931</v>
      </c>
      <c r="D16" s="9">
        <f>E16+F16</f>
        <v>5345</v>
      </c>
      <c r="E16" s="16">
        <v>5249</v>
      </c>
      <c r="F16" s="10">
        <v>96</v>
      </c>
      <c r="G16" s="17">
        <f t="shared" si="2"/>
        <v>96</v>
      </c>
      <c r="H16" s="16">
        <v>82</v>
      </c>
      <c r="I16" s="16">
        <v>3</v>
      </c>
      <c r="J16" s="16">
        <v>11</v>
      </c>
      <c r="K16" s="16">
        <v>0</v>
      </c>
      <c r="L16" s="18">
        <f t="shared" si="1"/>
        <v>64</v>
      </c>
      <c r="M16" s="16">
        <v>22</v>
      </c>
      <c r="N16" s="16">
        <v>31</v>
      </c>
      <c r="O16" s="32">
        <v>11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132070</v>
      </c>
      <c r="D17" s="73">
        <f>E17+F17</f>
        <v>100310</v>
      </c>
      <c r="E17" s="72">
        <f>SUM(E18:E29)</f>
        <v>99678</v>
      </c>
      <c r="F17" s="72">
        <f>SUM(F18:F29)</f>
        <v>632</v>
      </c>
      <c r="G17" s="75">
        <f>SUM(H17:J17)</f>
        <v>630</v>
      </c>
      <c r="H17" s="74">
        <f>SUM(H18:H29)</f>
        <v>578</v>
      </c>
      <c r="I17" s="74">
        <f>SUM(I18:I29)</f>
        <v>10</v>
      </c>
      <c r="J17" s="74">
        <f>SUM(J18:J29)</f>
        <v>42</v>
      </c>
      <c r="K17" s="74">
        <f>SUM(K18:K29)</f>
        <v>2</v>
      </c>
      <c r="L17" s="76">
        <f>SUM(M17:O17)</f>
        <v>1134</v>
      </c>
      <c r="M17" s="74">
        <f>SUM(M18:M29)</f>
        <v>494</v>
      </c>
      <c r="N17" s="74">
        <f>SUM(N18:N29)</f>
        <v>598</v>
      </c>
      <c r="O17" s="77">
        <f>SUM(O18:O29)</f>
        <v>42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14497</v>
      </c>
      <c r="D18" s="5">
        <f>E18+F18</f>
        <v>11423</v>
      </c>
      <c r="E18" s="13">
        <v>11363</v>
      </c>
      <c r="F18" s="6">
        <v>60</v>
      </c>
      <c r="G18" s="14">
        <f t="shared" ref="G18:G29" si="3">H18+I18+J18</f>
        <v>60</v>
      </c>
      <c r="H18" s="13">
        <v>46</v>
      </c>
      <c r="I18" s="13">
        <v>0</v>
      </c>
      <c r="J18" s="13">
        <v>14</v>
      </c>
      <c r="K18" s="13">
        <v>0</v>
      </c>
      <c r="L18" s="15">
        <f t="shared" ref="L18:L29" si="4">M18+N18+O18</f>
        <v>194</v>
      </c>
      <c r="M18" s="13">
        <v>49</v>
      </c>
      <c r="N18" s="13">
        <v>131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7833</v>
      </c>
      <c r="D19" s="5">
        <f>E19+F19</f>
        <v>6210</v>
      </c>
      <c r="E19" s="13">
        <v>6109</v>
      </c>
      <c r="F19" s="6">
        <v>101</v>
      </c>
      <c r="G19" s="14">
        <f t="shared" si="3"/>
        <v>100</v>
      </c>
      <c r="H19" s="13">
        <v>93</v>
      </c>
      <c r="I19" s="13">
        <v>1</v>
      </c>
      <c r="J19" s="13">
        <v>6</v>
      </c>
      <c r="K19" s="13">
        <v>1</v>
      </c>
      <c r="L19" s="15">
        <f t="shared" si="4"/>
        <v>100</v>
      </c>
      <c r="M19" s="13">
        <v>38</v>
      </c>
      <c r="N19" s="13">
        <v>56</v>
      </c>
      <c r="O19" s="31">
        <v>6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10075</v>
      </c>
      <c r="D20" s="5">
        <f t="shared" ref="D20:D28" si="5">E20+F20</f>
        <v>7773</v>
      </c>
      <c r="E20" s="13">
        <v>7705</v>
      </c>
      <c r="F20" s="6">
        <v>68</v>
      </c>
      <c r="G20" s="14">
        <f t="shared" si="3"/>
        <v>68</v>
      </c>
      <c r="H20" s="13">
        <v>60</v>
      </c>
      <c r="I20" s="13">
        <v>7</v>
      </c>
      <c r="J20" s="13">
        <v>1</v>
      </c>
      <c r="K20" s="13">
        <v>0</v>
      </c>
      <c r="L20" s="15">
        <f t="shared" si="4"/>
        <v>72</v>
      </c>
      <c r="M20" s="13">
        <v>33</v>
      </c>
      <c r="N20" s="13">
        <v>38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8738</v>
      </c>
      <c r="D21" s="5">
        <f t="shared" si="5"/>
        <v>6570</v>
      </c>
      <c r="E21" s="13">
        <v>6525</v>
      </c>
      <c r="F21" s="6">
        <v>45</v>
      </c>
      <c r="G21" s="14">
        <f t="shared" si="3"/>
        <v>45</v>
      </c>
      <c r="H21" s="13">
        <v>41</v>
      </c>
      <c r="I21" s="13">
        <v>0</v>
      </c>
      <c r="J21" s="13">
        <v>4</v>
      </c>
      <c r="K21" s="13">
        <v>0</v>
      </c>
      <c r="L21" s="15">
        <f t="shared" si="4"/>
        <v>101</v>
      </c>
      <c r="M21" s="13">
        <v>51</v>
      </c>
      <c r="N21" s="13">
        <v>46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7899</v>
      </c>
      <c r="D22" s="5">
        <f t="shared" si="5"/>
        <v>5983</v>
      </c>
      <c r="E22" s="13">
        <v>5935</v>
      </c>
      <c r="F22" s="6">
        <v>48</v>
      </c>
      <c r="G22" s="14">
        <f t="shared" si="3"/>
        <v>48</v>
      </c>
      <c r="H22" s="13">
        <v>46</v>
      </c>
      <c r="I22" s="13">
        <v>0</v>
      </c>
      <c r="J22" s="13">
        <v>2</v>
      </c>
      <c r="K22" s="13">
        <v>0</v>
      </c>
      <c r="L22" s="15">
        <f t="shared" si="4"/>
        <v>58</v>
      </c>
      <c r="M22" s="13">
        <v>16</v>
      </c>
      <c r="N22" s="13">
        <v>40</v>
      </c>
      <c r="O22" s="31">
        <v>2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8224</v>
      </c>
      <c r="D23" s="5">
        <f t="shared" si="5"/>
        <v>6166</v>
      </c>
      <c r="E23" s="13">
        <v>6121</v>
      </c>
      <c r="F23" s="6">
        <v>45</v>
      </c>
      <c r="G23" s="14">
        <f t="shared" si="3"/>
        <v>45</v>
      </c>
      <c r="H23" s="13">
        <v>43</v>
      </c>
      <c r="I23" s="13">
        <v>0</v>
      </c>
      <c r="J23" s="13">
        <v>2</v>
      </c>
      <c r="K23" s="13">
        <v>0</v>
      </c>
      <c r="L23" s="15">
        <f t="shared" si="4"/>
        <v>62</v>
      </c>
      <c r="M23" s="13">
        <v>22</v>
      </c>
      <c r="N23" s="13">
        <v>38</v>
      </c>
      <c r="O23" s="31">
        <v>2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26097</v>
      </c>
      <c r="D24" s="5">
        <f t="shared" si="5"/>
        <v>19549</v>
      </c>
      <c r="E24" s="13">
        <v>19495</v>
      </c>
      <c r="F24" s="6">
        <v>54</v>
      </c>
      <c r="G24" s="14">
        <f t="shared" si="3"/>
        <v>54</v>
      </c>
      <c r="H24" s="13">
        <v>52</v>
      </c>
      <c r="I24" s="13">
        <v>0</v>
      </c>
      <c r="J24" s="13">
        <v>2</v>
      </c>
      <c r="K24" s="13">
        <v>0</v>
      </c>
      <c r="L24" s="15">
        <f t="shared" si="4"/>
        <v>181</v>
      </c>
      <c r="M24" s="13">
        <v>92</v>
      </c>
      <c r="N24" s="13">
        <v>87</v>
      </c>
      <c r="O24" s="31">
        <v>2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10264</v>
      </c>
      <c r="D25" s="5">
        <f t="shared" si="5"/>
        <v>7621</v>
      </c>
      <c r="E25" s="13">
        <v>7584</v>
      </c>
      <c r="F25" s="6">
        <v>37</v>
      </c>
      <c r="G25" s="14">
        <f t="shared" si="3"/>
        <v>37</v>
      </c>
      <c r="H25" s="13">
        <v>33</v>
      </c>
      <c r="I25" s="13">
        <v>2</v>
      </c>
      <c r="J25" s="13">
        <v>2</v>
      </c>
      <c r="K25" s="13">
        <v>0</v>
      </c>
      <c r="L25" s="15">
        <f t="shared" si="4"/>
        <v>71</v>
      </c>
      <c r="M25" s="13">
        <v>27</v>
      </c>
      <c r="N25" s="13">
        <v>42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17567</v>
      </c>
      <c r="D26" s="5">
        <f t="shared" si="5"/>
        <v>13351</v>
      </c>
      <c r="E26" s="13">
        <v>13258</v>
      </c>
      <c r="F26" s="6">
        <v>93</v>
      </c>
      <c r="G26" s="14">
        <f t="shared" si="3"/>
        <v>92</v>
      </c>
      <c r="H26" s="13">
        <v>87</v>
      </c>
      <c r="I26" s="13">
        <v>0</v>
      </c>
      <c r="J26" s="13">
        <v>5</v>
      </c>
      <c r="K26" s="13">
        <v>1</v>
      </c>
      <c r="L26" s="15">
        <f t="shared" si="4"/>
        <v>135</v>
      </c>
      <c r="M26" s="13">
        <v>84</v>
      </c>
      <c r="N26" s="13">
        <v>46</v>
      </c>
      <c r="O26" s="31">
        <v>5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7409</v>
      </c>
      <c r="D27" s="5">
        <f t="shared" si="5"/>
        <v>5576</v>
      </c>
      <c r="E27" s="13">
        <v>5538</v>
      </c>
      <c r="F27" s="6">
        <v>38</v>
      </c>
      <c r="G27" s="14">
        <f t="shared" si="3"/>
        <v>38</v>
      </c>
      <c r="H27" s="13">
        <v>38</v>
      </c>
      <c r="I27" s="13">
        <v>0</v>
      </c>
      <c r="J27" s="13">
        <v>0</v>
      </c>
      <c r="K27" s="13">
        <v>0</v>
      </c>
      <c r="L27" s="15">
        <f t="shared" si="4"/>
        <v>61</v>
      </c>
      <c r="M27" s="13">
        <v>35</v>
      </c>
      <c r="N27" s="13">
        <v>26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6931</v>
      </c>
      <c r="D28" s="5">
        <f t="shared" si="5"/>
        <v>5075</v>
      </c>
      <c r="E28" s="13">
        <v>5062</v>
      </c>
      <c r="F28" s="6">
        <v>13</v>
      </c>
      <c r="G28" s="14">
        <f t="shared" si="3"/>
        <v>13</v>
      </c>
      <c r="H28" s="13">
        <v>13</v>
      </c>
      <c r="I28" s="13">
        <v>0</v>
      </c>
      <c r="J28" s="13">
        <v>0</v>
      </c>
      <c r="K28" s="13">
        <v>0</v>
      </c>
      <c r="L28" s="15">
        <f t="shared" si="4"/>
        <v>39</v>
      </c>
      <c r="M28" s="13">
        <v>26</v>
      </c>
      <c r="N28" s="13">
        <v>13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6536</v>
      </c>
      <c r="D29" s="9">
        <f t="shared" ref="D29:D49" si="6">E29+F29</f>
        <v>5013</v>
      </c>
      <c r="E29" s="16">
        <v>4983</v>
      </c>
      <c r="F29" s="10">
        <v>30</v>
      </c>
      <c r="G29" s="17">
        <f t="shared" si="3"/>
        <v>30</v>
      </c>
      <c r="H29" s="16">
        <v>26</v>
      </c>
      <c r="I29" s="16">
        <v>0</v>
      </c>
      <c r="J29" s="16">
        <v>4</v>
      </c>
      <c r="K29" s="16">
        <v>0</v>
      </c>
      <c r="L29" s="18">
        <f t="shared" si="4"/>
        <v>60</v>
      </c>
      <c r="M29" s="16">
        <v>21</v>
      </c>
      <c r="N29" s="16">
        <v>35</v>
      </c>
      <c r="O29" s="32">
        <v>4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217251</v>
      </c>
      <c r="D30" s="73">
        <f t="shared" si="6"/>
        <v>166286</v>
      </c>
      <c r="E30" s="72">
        <f>SUM(E31:E46)</f>
        <v>165408</v>
      </c>
      <c r="F30" s="72">
        <f>SUM(F31:F46)</f>
        <v>878</v>
      </c>
      <c r="G30" s="75">
        <f>SUM(H30:J30)</f>
        <v>874</v>
      </c>
      <c r="H30" s="74">
        <f>SUM(H31:H46)</f>
        <v>766</v>
      </c>
      <c r="I30" s="74">
        <f>SUM(I31:I46)</f>
        <v>23</v>
      </c>
      <c r="J30" s="74">
        <f>SUM(J31:J46)</f>
        <v>85</v>
      </c>
      <c r="K30" s="74">
        <f>SUM(K31:K46)</f>
        <v>4</v>
      </c>
      <c r="L30" s="76">
        <f>SUM(M30:O30)</f>
        <v>1859</v>
      </c>
      <c r="M30" s="74">
        <f>SUM(M31:M46)</f>
        <v>675</v>
      </c>
      <c r="N30" s="74">
        <f>SUM(N31:N46)</f>
        <v>1099</v>
      </c>
      <c r="O30" s="78">
        <f>SUM(O31:O46)</f>
        <v>85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5965</v>
      </c>
      <c r="D31" s="5">
        <f t="shared" si="6"/>
        <v>4738</v>
      </c>
      <c r="E31" s="13">
        <v>4698</v>
      </c>
      <c r="F31" s="6">
        <v>40</v>
      </c>
      <c r="G31" s="14">
        <f t="shared" ref="G31:G46" si="7">H31+I31+J31</f>
        <v>40</v>
      </c>
      <c r="H31" s="13">
        <v>33</v>
      </c>
      <c r="I31" s="13">
        <v>0</v>
      </c>
      <c r="J31" s="13">
        <v>7</v>
      </c>
      <c r="K31" s="19">
        <v>0</v>
      </c>
      <c r="L31" s="15">
        <f t="shared" ref="L31:L46" si="8">M31+N31+O31</f>
        <v>60</v>
      </c>
      <c r="M31" s="13">
        <v>15</v>
      </c>
      <c r="N31" s="13">
        <v>38</v>
      </c>
      <c r="O31" s="31">
        <v>7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29215</v>
      </c>
      <c r="D32" s="5">
        <f t="shared" si="6"/>
        <v>22287</v>
      </c>
      <c r="E32" s="13">
        <v>22143</v>
      </c>
      <c r="F32" s="6">
        <v>144</v>
      </c>
      <c r="G32" s="14">
        <f t="shared" si="7"/>
        <v>144</v>
      </c>
      <c r="H32" s="13">
        <v>136</v>
      </c>
      <c r="I32" s="13">
        <v>4</v>
      </c>
      <c r="J32" s="13">
        <v>4</v>
      </c>
      <c r="K32" s="19">
        <v>0</v>
      </c>
      <c r="L32" s="15">
        <f t="shared" si="8"/>
        <v>182</v>
      </c>
      <c r="M32" s="13">
        <v>71</v>
      </c>
      <c r="N32" s="13">
        <v>107</v>
      </c>
      <c r="O32" s="31">
        <v>4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9289</v>
      </c>
      <c r="D33" s="5">
        <f t="shared" si="6"/>
        <v>7086</v>
      </c>
      <c r="E33" s="13">
        <v>7033</v>
      </c>
      <c r="F33" s="6">
        <v>53</v>
      </c>
      <c r="G33" s="14">
        <f t="shared" si="7"/>
        <v>53</v>
      </c>
      <c r="H33" s="13">
        <v>51</v>
      </c>
      <c r="I33" s="13">
        <v>1</v>
      </c>
      <c r="J33" s="13">
        <v>1</v>
      </c>
      <c r="K33" s="19">
        <v>0</v>
      </c>
      <c r="L33" s="15">
        <f t="shared" si="8"/>
        <v>135</v>
      </c>
      <c r="M33" s="13">
        <v>87</v>
      </c>
      <c r="N33" s="13">
        <v>47</v>
      </c>
      <c r="O33" s="31">
        <v>1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25645</v>
      </c>
      <c r="D34" s="5">
        <f t="shared" si="6"/>
        <v>19086</v>
      </c>
      <c r="E34" s="13">
        <v>19026</v>
      </c>
      <c r="F34" s="6">
        <v>60</v>
      </c>
      <c r="G34" s="14">
        <f t="shared" si="7"/>
        <v>60</v>
      </c>
      <c r="H34" s="13">
        <v>51</v>
      </c>
      <c r="I34" s="13">
        <v>1</v>
      </c>
      <c r="J34" s="13">
        <v>8</v>
      </c>
      <c r="K34" s="19">
        <v>0</v>
      </c>
      <c r="L34" s="15">
        <f t="shared" si="8"/>
        <v>187</v>
      </c>
      <c r="M34" s="13">
        <v>72</v>
      </c>
      <c r="N34" s="13">
        <v>107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10651</v>
      </c>
      <c r="D35" s="5">
        <f t="shared" si="6"/>
        <v>7993</v>
      </c>
      <c r="E35" s="13">
        <v>7972</v>
      </c>
      <c r="F35" s="6">
        <v>21</v>
      </c>
      <c r="G35" s="14">
        <f t="shared" si="7"/>
        <v>21</v>
      </c>
      <c r="H35" s="13">
        <v>18</v>
      </c>
      <c r="I35" s="13">
        <v>3</v>
      </c>
      <c r="J35" s="13">
        <v>0</v>
      </c>
      <c r="K35" s="19">
        <v>0</v>
      </c>
      <c r="L35" s="15">
        <f t="shared" si="8"/>
        <v>85</v>
      </c>
      <c r="M35" s="13">
        <v>34</v>
      </c>
      <c r="N35" s="13">
        <v>51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14753</v>
      </c>
      <c r="D36" s="5">
        <f t="shared" si="6"/>
        <v>11214</v>
      </c>
      <c r="E36" s="13">
        <v>11182</v>
      </c>
      <c r="F36" s="6">
        <v>32</v>
      </c>
      <c r="G36" s="14">
        <f t="shared" si="7"/>
        <v>32</v>
      </c>
      <c r="H36" s="13">
        <v>25</v>
      </c>
      <c r="I36" s="13">
        <v>0</v>
      </c>
      <c r="J36" s="13">
        <v>7</v>
      </c>
      <c r="K36" s="19">
        <v>0</v>
      </c>
      <c r="L36" s="15">
        <f t="shared" si="8"/>
        <v>109</v>
      </c>
      <c r="M36" s="13">
        <v>44</v>
      </c>
      <c r="N36" s="13">
        <v>58</v>
      </c>
      <c r="O36" s="31">
        <v>7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16231</v>
      </c>
      <c r="D37" s="5">
        <f t="shared" si="6"/>
        <v>13068</v>
      </c>
      <c r="E37" s="13">
        <v>12898</v>
      </c>
      <c r="F37" s="6">
        <v>170</v>
      </c>
      <c r="G37" s="14">
        <f t="shared" si="7"/>
        <v>169</v>
      </c>
      <c r="H37" s="13">
        <v>124</v>
      </c>
      <c r="I37" s="13">
        <v>7</v>
      </c>
      <c r="J37" s="13">
        <v>38</v>
      </c>
      <c r="K37" s="19">
        <v>1</v>
      </c>
      <c r="L37" s="15">
        <f t="shared" si="8"/>
        <v>267</v>
      </c>
      <c r="M37" s="13">
        <v>56</v>
      </c>
      <c r="N37" s="13">
        <v>173</v>
      </c>
      <c r="O37" s="31">
        <v>38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6114</v>
      </c>
      <c r="D38" s="5">
        <f t="shared" si="6"/>
        <v>4524</v>
      </c>
      <c r="E38" s="13">
        <v>4504</v>
      </c>
      <c r="F38" s="6">
        <v>20</v>
      </c>
      <c r="G38" s="14">
        <f t="shared" si="7"/>
        <v>20</v>
      </c>
      <c r="H38" s="13">
        <v>20</v>
      </c>
      <c r="I38" s="13">
        <v>0</v>
      </c>
      <c r="J38" s="13">
        <v>0</v>
      </c>
      <c r="K38" s="19">
        <v>0</v>
      </c>
      <c r="L38" s="15">
        <f t="shared" si="8"/>
        <v>48</v>
      </c>
      <c r="M38" s="13">
        <v>22</v>
      </c>
      <c r="N38" s="13">
        <v>26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16797</v>
      </c>
      <c r="D39" s="5">
        <f t="shared" si="6"/>
        <v>12509</v>
      </c>
      <c r="E39" s="13">
        <v>12457</v>
      </c>
      <c r="F39" s="6">
        <v>52</v>
      </c>
      <c r="G39" s="14">
        <f t="shared" si="7"/>
        <v>52</v>
      </c>
      <c r="H39" s="13">
        <v>49</v>
      </c>
      <c r="I39" s="13">
        <v>0</v>
      </c>
      <c r="J39" s="13">
        <v>3</v>
      </c>
      <c r="K39" s="19">
        <v>0</v>
      </c>
      <c r="L39" s="15">
        <f t="shared" si="8"/>
        <v>114</v>
      </c>
      <c r="M39" s="13">
        <v>42</v>
      </c>
      <c r="N39" s="13">
        <v>69</v>
      </c>
      <c r="O39" s="31">
        <v>3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11183</v>
      </c>
      <c r="D40" s="5">
        <f t="shared" si="6"/>
        <v>8386</v>
      </c>
      <c r="E40" s="13">
        <v>8348</v>
      </c>
      <c r="F40" s="6">
        <v>38</v>
      </c>
      <c r="G40" s="14">
        <f t="shared" si="7"/>
        <v>38</v>
      </c>
      <c r="H40" s="13">
        <v>36</v>
      </c>
      <c r="I40" s="13">
        <v>1</v>
      </c>
      <c r="J40" s="13">
        <v>1</v>
      </c>
      <c r="K40" s="19">
        <v>0</v>
      </c>
      <c r="L40" s="15">
        <f t="shared" si="8"/>
        <v>65</v>
      </c>
      <c r="M40" s="13">
        <v>22</v>
      </c>
      <c r="N40" s="13">
        <v>42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11462</v>
      </c>
      <c r="D41" s="5">
        <f t="shared" si="6"/>
        <v>9099</v>
      </c>
      <c r="E41" s="13">
        <v>9027</v>
      </c>
      <c r="F41" s="6">
        <v>72</v>
      </c>
      <c r="G41" s="14">
        <f t="shared" si="7"/>
        <v>70</v>
      </c>
      <c r="H41" s="13">
        <v>65</v>
      </c>
      <c r="I41" s="13">
        <v>1</v>
      </c>
      <c r="J41" s="13">
        <v>4</v>
      </c>
      <c r="K41" s="19">
        <v>2</v>
      </c>
      <c r="L41" s="15">
        <f t="shared" si="8"/>
        <v>109</v>
      </c>
      <c r="M41" s="13">
        <v>34</v>
      </c>
      <c r="N41" s="13">
        <v>71</v>
      </c>
      <c r="O41" s="31">
        <v>4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8687</v>
      </c>
      <c r="D42" s="5">
        <f t="shared" si="6"/>
        <v>6567</v>
      </c>
      <c r="E42" s="13">
        <v>6551</v>
      </c>
      <c r="F42" s="6">
        <v>16</v>
      </c>
      <c r="G42" s="14">
        <f t="shared" si="7"/>
        <v>16</v>
      </c>
      <c r="H42" s="13">
        <v>15</v>
      </c>
      <c r="I42" s="13">
        <v>0</v>
      </c>
      <c r="J42" s="13">
        <v>1</v>
      </c>
      <c r="K42" s="19">
        <v>0</v>
      </c>
      <c r="L42" s="15">
        <f t="shared" si="8"/>
        <v>66</v>
      </c>
      <c r="M42" s="13">
        <v>20</v>
      </c>
      <c r="N42" s="13">
        <v>45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10420</v>
      </c>
      <c r="D43" s="5">
        <f t="shared" si="6"/>
        <v>8240</v>
      </c>
      <c r="E43" s="13">
        <v>8192</v>
      </c>
      <c r="F43" s="6">
        <v>48</v>
      </c>
      <c r="G43" s="14">
        <f t="shared" si="7"/>
        <v>47</v>
      </c>
      <c r="H43" s="13">
        <v>41</v>
      </c>
      <c r="I43" s="13">
        <v>0</v>
      </c>
      <c r="J43" s="13">
        <v>6</v>
      </c>
      <c r="K43" s="19">
        <v>1</v>
      </c>
      <c r="L43" s="15">
        <f t="shared" si="8"/>
        <v>100</v>
      </c>
      <c r="M43" s="13">
        <v>31</v>
      </c>
      <c r="N43" s="13">
        <v>63</v>
      </c>
      <c r="O43" s="31">
        <v>6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13526</v>
      </c>
      <c r="D44" s="5">
        <f t="shared" si="6"/>
        <v>10101</v>
      </c>
      <c r="E44" s="13">
        <v>10065</v>
      </c>
      <c r="F44" s="6">
        <v>36</v>
      </c>
      <c r="G44" s="14">
        <f t="shared" si="7"/>
        <v>36</v>
      </c>
      <c r="H44" s="13">
        <v>34</v>
      </c>
      <c r="I44" s="13">
        <v>2</v>
      </c>
      <c r="J44" s="13">
        <v>0</v>
      </c>
      <c r="K44" s="19">
        <v>0</v>
      </c>
      <c r="L44" s="15">
        <f t="shared" si="8"/>
        <v>87</v>
      </c>
      <c r="M44" s="13">
        <v>34</v>
      </c>
      <c r="N44" s="13">
        <v>53</v>
      </c>
      <c r="O44" s="31">
        <v>0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3731</v>
      </c>
      <c r="D45" s="5">
        <f t="shared" si="6"/>
        <v>2940</v>
      </c>
      <c r="E45" s="22">
        <v>2929</v>
      </c>
      <c r="F45" s="23">
        <v>11</v>
      </c>
      <c r="G45" s="24">
        <f t="shared" si="7"/>
        <v>11</v>
      </c>
      <c r="H45" s="22">
        <v>10</v>
      </c>
      <c r="I45" s="22">
        <v>1</v>
      </c>
      <c r="J45" s="22">
        <v>0</v>
      </c>
      <c r="K45" s="21">
        <v>0</v>
      </c>
      <c r="L45" s="20">
        <f t="shared" si="8"/>
        <v>28</v>
      </c>
      <c r="M45" s="22">
        <v>15</v>
      </c>
      <c r="N45" s="22">
        <v>13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23582</v>
      </c>
      <c r="D46" s="122">
        <f t="shared" si="6"/>
        <v>18448</v>
      </c>
      <c r="E46" s="26">
        <v>18383</v>
      </c>
      <c r="F46" s="27">
        <v>65</v>
      </c>
      <c r="G46" s="28">
        <f t="shared" si="7"/>
        <v>65</v>
      </c>
      <c r="H46" s="26">
        <v>58</v>
      </c>
      <c r="I46" s="26">
        <v>2</v>
      </c>
      <c r="J46" s="26">
        <v>5</v>
      </c>
      <c r="K46" s="30">
        <v>0</v>
      </c>
      <c r="L46" s="29">
        <f t="shared" si="8"/>
        <v>217</v>
      </c>
      <c r="M46" s="26">
        <v>76</v>
      </c>
      <c r="N46" s="26">
        <v>136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188321</v>
      </c>
      <c r="D47" s="81">
        <f t="shared" si="6"/>
        <v>149143</v>
      </c>
      <c r="E47" s="80">
        <f>SUM(E48:E61)</f>
        <v>148071</v>
      </c>
      <c r="F47" s="80">
        <f>SUM(F48:F61)</f>
        <v>1072</v>
      </c>
      <c r="G47" s="83">
        <f>SUM(H47:J47)</f>
        <v>1070</v>
      </c>
      <c r="H47" s="82">
        <f>SUM(H48:H61)</f>
        <v>935</v>
      </c>
      <c r="I47" s="82">
        <f>SUM(I48:I61)</f>
        <v>13</v>
      </c>
      <c r="J47" s="82">
        <f>SUM(J48:J61)</f>
        <v>122</v>
      </c>
      <c r="K47" s="82">
        <f>SUM(K48:K61)</f>
        <v>2</v>
      </c>
      <c r="L47" s="70">
        <f>SUM(M47:O47)</f>
        <v>1297</v>
      </c>
      <c r="M47" s="82">
        <f>SUM(M48:M61)</f>
        <v>324</v>
      </c>
      <c r="N47" s="82">
        <f>SUM(N48:N61)</f>
        <v>851</v>
      </c>
      <c r="O47" s="68">
        <f>SUM(O48:O61)</f>
        <v>122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31360</v>
      </c>
      <c r="D48" s="5">
        <f t="shared" si="6"/>
        <v>25648</v>
      </c>
      <c r="E48" s="13">
        <v>25431</v>
      </c>
      <c r="F48" s="6">
        <v>217</v>
      </c>
      <c r="G48" s="14">
        <f t="shared" ref="G48:G61" si="9">H48+I48+J48</f>
        <v>217</v>
      </c>
      <c r="H48" s="13">
        <v>164</v>
      </c>
      <c r="I48" s="13">
        <v>1</v>
      </c>
      <c r="J48" s="13">
        <v>52</v>
      </c>
      <c r="K48" s="19">
        <v>0</v>
      </c>
      <c r="L48" s="15">
        <f t="shared" ref="L48:L61" si="10">M48+N48+O48</f>
        <v>348</v>
      </c>
      <c r="M48" s="13">
        <v>54</v>
      </c>
      <c r="N48" s="13">
        <v>242</v>
      </c>
      <c r="O48" s="31">
        <v>52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6992</v>
      </c>
      <c r="D49" s="5">
        <f t="shared" si="6"/>
        <v>5653</v>
      </c>
      <c r="E49" s="13">
        <v>5571</v>
      </c>
      <c r="F49" s="6">
        <v>82</v>
      </c>
      <c r="G49" s="14">
        <f t="shared" si="9"/>
        <v>82</v>
      </c>
      <c r="H49" s="13">
        <v>66</v>
      </c>
      <c r="I49" s="13">
        <v>0</v>
      </c>
      <c r="J49" s="13">
        <v>16</v>
      </c>
      <c r="K49" s="19">
        <v>0</v>
      </c>
      <c r="L49" s="15">
        <f t="shared" si="10"/>
        <v>90</v>
      </c>
      <c r="M49" s="13">
        <v>14</v>
      </c>
      <c r="N49" s="13">
        <v>60</v>
      </c>
      <c r="O49" s="31">
        <v>16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22192</v>
      </c>
      <c r="D50" s="5">
        <f t="shared" ref="D50:D60" si="11">E50+F50</f>
        <v>17797</v>
      </c>
      <c r="E50" s="13">
        <v>17693</v>
      </c>
      <c r="F50" s="6">
        <v>104</v>
      </c>
      <c r="G50" s="14">
        <f t="shared" si="9"/>
        <v>103</v>
      </c>
      <c r="H50" s="13">
        <v>95</v>
      </c>
      <c r="I50" s="13">
        <v>0</v>
      </c>
      <c r="J50" s="13">
        <v>8</v>
      </c>
      <c r="K50" s="19">
        <v>1</v>
      </c>
      <c r="L50" s="15">
        <f t="shared" si="10"/>
        <v>100</v>
      </c>
      <c r="M50" s="13">
        <v>29</v>
      </c>
      <c r="N50" s="13">
        <v>63</v>
      </c>
      <c r="O50" s="31">
        <v>8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7611</v>
      </c>
      <c r="D51" s="5">
        <f t="shared" si="11"/>
        <v>5964</v>
      </c>
      <c r="E51" s="13">
        <v>5921</v>
      </c>
      <c r="F51" s="6">
        <v>43</v>
      </c>
      <c r="G51" s="14">
        <f t="shared" si="9"/>
        <v>43</v>
      </c>
      <c r="H51" s="13">
        <v>39</v>
      </c>
      <c r="I51" s="13">
        <v>0</v>
      </c>
      <c r="J51" s="13">
        <v>4</v>
      </c>
      <c r="K51" s="19">
        <v>0</v>
      </c>
      <c r="L51" s="15">
        <f t="shared" si="10"/>
        <v>45</v>
      </c>
      <c r="M51" s="13">
        <v>15</v>
      </c>
      <c r="N51" s="13">
        <v>26</v>
      </c>
      <c r="O51" s="31">
        <v>4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18866</v>
      </c>
      <c r="D52" s="5">
        <f t="shared" si="11"/>
        <v>14304</v>
      </c>
      <c r="E52" s="13">
        <v>14283</v>
      </c>
      <c r="F52" s="6">
        <v>21</v>
      </c>
      <c r="G52" s="14">
        <f t="shared" si="9"/>
        <v>21</v>
      </c>
      <c r="H52" s="13">
        <v>21</v>
      </c>
      <c r="I52" s="13">
        <v>0</v>
      </c>
      <c r="J52" s="13">
        <v>0</v>
      </c>
      <c r="K52" s="19">
        <v>0</v>
      </c>
      <c r="L52" s="15">
        <f t="shared" si="10"/>
        <v>85</v>
      </c>
      <c r="M52" s="13">
        <v>24</v>
      </c>
      <c r="N52" s="13">
        <v>61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6801</v>
      </c>
      <c r="D53" s="5">
        <f t="shared" si="11"/>
        <v>5332</v>
      </c>
      <c r="E53" s="13">
        <v>5199</v>
      </c>
      <c r="F53" s="6">
        <v>133</v>
      </c>
      <c r="G53" s="14">
        <f t="shared" si="9"/>
        <v>133</v>
      </c>
      <c r="H53" s="13">
        <v>118</v>
      </c>
      <c r="I53" s="13">
        <v>5</v>
      </c>
      <c r="J53" s="13">
        <v>10</v>
      </c>
      <c r="K53" s="19">
        <v>0</v>
      </c>
      <c r="L53" s="15">
        <f t="shared" si="10"/>
        <v>70</v>
      </c>
      <c r="M53" s="13">
        <v>15</v>
      </c>
      <c r="N53" s="13">
        <v>45</v>
      </c>
      <c r="O53" s="31">
        <v>10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6025</v>
      </c>
      <c r="D54" s="5">
        <f t="shared" si="11"/>
        <v>4523</v>
      </c>
      <c r="E54" s="13">
        <v>4478</v>
      </c>
      <c r="F54" s="6">
        <v>45</v>
      </c>
      <c r="G54" s="14">
        <f t="shared" si="9"/>
        <v>45</v>
      </c>
      <c r="H54" s="13">
        <v>37</v>
      </c>
      <c r="I54" s="13">
        <v>0</v>
      </c>
      <c r="J54" s="13">
        <v>8</v>
      </c>
      <c r="K54" s="19">
        <v>0</v>
      </c>
      <c r="L54" s="15">
        <f t="shared" si="10"/>
        <v>29</v>
      </c>
      <c r="M54" s="13">
        <v>6</v>
      </c>
      <c r="N54" s="13">
        <v>15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9230</v>
      </c>
      <c r="D55" s="5">
        <f t="shared" si="11"/>
        <v>7343</v>
      </c>
      <c r="E55" s="13">
        <v>7305</v>
      </c>
      <c r="F55" s="6">
        <v>38</v>
      </c>
      <c r="G55" s="14">
        <f t="shared" si="9"/>
        <v>38</v>
      </c>
      <c r="H55" s="13">
        <v>34</v>
      </c>
      <c r="I55" s="13">
        <v>3</v>
      </c>
      <c r="J55" s="13">
        <v>1</v>
      </c>
      <c r="K55" s="19">
        <v>0</v>
      </c>
      <c r="L55" s="15">
        <f t="shared" si="10"/>
        <v>46</v>
      </c>
      <c r="M55" s="13">
        <v>14</v>
      </c>
      <c r="N55" s="13">
        <v>31</v>
      </c>
      <c r="O55" s="31">
        <v>1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23901</v>
      </c>
      <c r="D56" s="5">
        <f t="shared" si="11"/>
        <v>18879</v>
      </c>
      <c r="E56" s="13">
        <v>18829</v>
      </c>
      <c r="F56" s="6">
        <v>50</v>
      </c>
      <c r="G56" s="14">
        <f t="shared" si="9"/>
        <v>50</v>
      </c>
      <c r="H56" s="13">
        <v>49</v>
      </c>
      <c r="I56" s="13">
        <v>0</v>
      </c>
      <c r="J56" s="13">
        <v>1</v>
      </c>
      <c r="K56" s="19">
        <v>0</v>
      </c>
      <c r="L56" s="15">
        <f t="shared" si="10"/>
        <v>93</v>
      </c>
      <c r="M56" s="13">
        <v>43</v>
      </c>
      <c r="N56" s="13">
        <v>49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8546</v>
      </c>
      <c r="D57" s="5">
        <f t="shared" si="11"/>
        <v>6598</v>
      </c>
      <c r="E57" s="13">
        <v>6569</v>
      </c>
      <c r="F57" s="6">
        <v>29</v>
      </c>
      <c r="G57" s="14">
        <f t="shared" si="9"/>
        <v>28</v>
      </c>
      <c r="H57" s="13">
        <v>25</v>
      </c>
      <c r="I57" s="13">
        <v>0</v>
      </c>
      <c r="J57" s="13">
        <v>3</v>
      </c>
      <c r="K57" s="19">
        <v>1</v>
      </c>
      <c r="L57" s="15">
        <f t="shared" si="10"/>
        <v>45</v>
      </c>
      <c r="M57" s="13">
        <v>12</v>
      </c>
      <c r="N57" s="13">
        <v>30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14596</v>
      </c>
      <c r="D58" s="5">
        <f t="shared" si="11"/>
        <v>11447</v>
      </c>
      <c r="E58" s="13">
        <v>11377</v>
      </c>
      <c r="F58" s="6">
        <v>70</v>
      </c>
      <c r="G58" s="14">
        <f t="shared" si="9"/>
        <v>70</v>
      </c>
      <c r="H58" s="13">
        <v>62</v>
      </c>
      <c r="I58" s="13">
        <v>3</v>
      </c>
      <c r="J58" s="13">
        <v>5</v>
      </c>
      <c r="K58" s="19">
        <v>0</v>
      </c>
      <c r="L58" s="15">
        <f t="shared" si="10"/>
        <v>94</v>
      </c>
      <c r="M58" s="13">
        <v>25</v>
      </c>
      <c r="N58" s="13">
        <v>64</v>
      </c>
      <c r="O58" s="31">
        <v>5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16544</v>
      </c>
      <c r="D59" s="5">
        <f t="shared" si="11"/>
        <v>13499</v>
      </c>
      <c r="E59" s="13">
        <v>13385</v>
      </c>
      <c r="F59" s="6">
        <v>114</v>
      </c>
      <c r="G59" s="14">
        <f t="shared" si="9"/>
        <v>114</v>
      </c>
      <c r="H59" s="13">
        <v>107</v>
      </c>
      <c r="I59" s="13">
        <v>0</v>
      </c>
      <c r="J59" s="13">
        <v>7</v>
      </c>
      <c r="K59" s="19">
        <v>0</v>
      </c>
      <c r="L59" s="15">
        <f t="shared" si="10"/>
        <v>174</v>
      </c>
      <c r="M59" s="13">
        <v>48</v>
      </c>
      <c r="N59" s="13">
        <v>119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4702</v>
      </c>
      <c r="D60" s="5">
        <f t="shared" si="11"/>
        <v>3575</v>
      </c>
      <c r="E60" s="13">
        <v>3545</v>
      </c>
      <c r="F60" s="6">
        <v>30</v>
      </c>
      <c r="G60" s="14">
        <f t="shared" si="9"/>
        <v>30</v>
      </c>
      <c r="H60" s="13">
        <v>29</v>
      </c>
      <c r="I60" s="13">
        <v>1</v>
      </c>
      <c r="J60" s="13">
        <v>0</v>
      </c>
      <c r="K60" s="19">
        <v>0</v>
      </c>
      <c r="L60" s="15">
        <f t="shared" si="10"/>
        <v>24</v>
      </c>
      <c r="M60" s="13">
        <v>12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10955</v>
      </c>
      <c r="D61" s="9">
        <f t="shared" ref="D61:D77" si="12">E61+F61</f>
        <v>8581</v>
      </c>
      <c r="E61" s="16">
        <v>8485</v>
      </c>
      <c r="F61" s="10">
        <v>96</v>
      </c>
      <c r="G61" s="17">
        <f t="shared" si="9"/>
        <v>96</v>
      </c>
      <c r="H61" s="16">
        <v>89</v>
      </c>
      <c r="I61" s="16">
        <v>0</v>
      </c>
      <c r="J61" s="16">
        <v>7</v>
      </c>
      <c r="K61" s="84">
        <v>0</v>
      </c>
      <c r="L61" s="18">
        <f t="shared" si="10"/>
        <v>54</v>
      </c>
      <c r="M61" s="16">
        <v>13</v>
      </c>
      <c r="N61" s="16">
        <v>34</v>
      </c>
      <c r="O61" s="32">
        <v>7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82947</v>
      </c>
      <c r="D62" s="73">
        <f t="shared" si="12"/>
        <v>65939</v>
      </c>
      <c r="E62" s="72">
        <f>SUM(E63:E71)</f>
        <v>65233</v>
      </c>
      <c r="F62" s="72">
        <f>SUM(F63:F71)</f>
        <v>706</v>
      </c>
      <c r="G62" s="75">
        <f>SUM(H62:J62)</f>
        <v>706</v>
      </c>
      <c r="H62" s="74">
        <f>SUM(H63:H71)</f>
        <v>586</v>
      </c>
      <c r="I62" s="74">
        <f>SUM(I63:I71)</f>
        <v>13</v>
      </c>
      <c r="J62" s="74">
        <f>SUM(J63:J71)</f>
        <v>107</v>
      </c>
      <c r="K62" s="74">
        <f>SUM(K63:K71)</f>
        <v>0</v>
      </c>
      <c r="L62" s="76">
        <f>SUM(M62:O62)</f>
        <v>754</v>
      </c>
      <c r="M62" s="74">
        <f>SUM(M63:M71)</f>
        <v>237</v>
      </c>
      <c r="N62" s="74">
        <f>SUM(N63:N71)</f>
        <v>410</v>
      </c>
      <c r="O62" s="78">
        <f>SUM(O63:O71)</f>
        <v>107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5235</v>
      </c>
      <c r="D63" s="5">
        <f t="shared" si="12"/>
        <v>4181</v>
      </c>
      <c r="E63" s="13">
        <v>4122</v>
      </c>
      <c r="F63" s="6">
        <v>59</v>
      </c>
      <c r="G63" s="14">
        <f t="shared" ref="G63:G71" si="13">H63+I63+J63</f>
        <v>59</v>
      </c>
      <c r="H63" s="13">
        <v>47</v>
      </c>
      <c r="I63" s="13">
        <v>0</v>
      </c>
      <c r="J63" s="13">
        <v>12</v>
      </c>
      <c r="K63" s="19">
        <v>0</v>
      </c>
      <c r="L63" s="15">
        <f t="shared" ref="L63:L71" si="14">M63+N63+O63</f>
        <v>78</v>
      </c>
      <c r="M63" s="13">
        <v>38</v>
      </c>
      <c r="N63" s="13">
        <v>28</v>
      </c>
      <c r="O63" s="31">
        <v>12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8762</v>
      </c>
      <c r="D64" s="5">
        <f t="shared" si="12"/>
        <v>7239</v>
      </c>
      <c r="E64" s="13">
        <v>7144</v>
      </c>
      <c r="F64" s="6">
        <v>95</v>
      </c>
      <c r="G64" s="14">
        <f t="shared" si="13"/>
        <v>95</v>
      </c>
      <c r="H64" s="13">
        <v>72</v>
      </c>
      <c r="I64" s="13">
        <v>0</v>
      </c>
      <c r="J64" s="13">
        <v>23</v>
      </c>
      <c r="K64" s="19">
        <v>0</v>
      </c>
      <c r="L64" s="15">
        <f t="shared" si="14"/>
        <v>96</v>
      </c>
      <c r="M64" s="13">
        <v>17</v>
      </c>
      <c r="N64" s="13">
        <v>56</v>
      </c>
      <c r="O64" s="31">
        <v>23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8891</v>
      </c>
      <c r="D65" s="5">
        <f t="shared" si="12"/>
        <v>6795</v>
      </c>
      <c r="E65" s="13">
        <v>6762</v>
      </c>
      <c r="F65" s="6">
        <v>33</v>
      </c>
      <c r="G65" s="14">
        <f t="shared" si="13"/>
        <v>33</v>
      </c>
      <c r="H65" s="13">
        <v>33</v>
      </c>
      <c r="I65" s="13">
        <v>0</v>
      </c>
      <c r="J65" s="13">
        <v>0</v>
      </c>
      <c r="K65" s="19">
        <v>0</v>
      </c>
      <c r="L65" s="15">
        <f t="shared" si="14"/>
        <v>54</v>
      </c>
      <c r="M65" s="13">
        <v>25</v>
      </c>
      <c r="N65" s="13">
        <v>29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6862</v>
      </c>
      <c r="D66" s="5">
        <f t="shared" si="12"/>
        <v>5347</v>
      </c>
      <c r="E66" s="13">
        <v>5307</v>
      </c>
      <c r="F66" s="6">
        <v>40</v>
      </c>
      <c r="G66" s="14">
        <f t="shared" si="13"/>
        <v>40</v>
      </c>
      <c r="H66" s="13">
        <v>34</v>
      </c>
      <c r="I66" s="13">
        <v>1</v>
      </c>
      <c r="J66" s="13">
        <v>5</v>
      </c>
      <c r="K66" s="19">
        <v>0</v>
      </c>
      <c r="L66" s="15">
        <f t="shared" si="14"/>
        <v>47</v>
      </c>
      <c r="M66" s="13">
        <v>15</v>
      </c>
      <c r="N66" s="13">
        <v>27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11146</v>
      </c>
      <c r="D67" s="5">
        <f t="shared" si="12"/>
        <v>8665</v>
      </c>
      <c r="E67" s="13">
        <v>8595</v>
      </c>
      <c r="F67" s="6">
        <v>70</v>
      </c>
      <c r="G67" s="14">
        <f t="shared" si="13"/>
        <v>70</v>
      </c>
      <c r="H67" s="13">
        <v>58</v>
      </c>
      <c r="I67" s="13">
        <v>0</v>
      </c>
      <c r="J67" s="13">
        <v>12</v>
      </c>
      <c r="K67" s="19">
        <v>0</v>
      </c>
      <c r="L67" s="15">
        <f t="shared" si="14"/>
        <v>92</v>
      </c>
      <c r="M67" s="13">
        <v>27</v>
      </c>
      <c r="N67" s="13">
        <v>53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15608</v>
      </c>
      <c r="D68" s="5">
        <f t="shared" si="12"/>
        <v>12519</v>
      </c>
      <c r="E68" s="13">
        <v>12407</v>
      </c>
      <c r="F68" s="6">
        <v>112</v>
      </c>
      <c r="G68" s="14">
        <f t="shared" si="13"/>
        <v>112</v>
      </c>
      <c r="H68" s="13">
        <v>76</v>
      </c>
      <c r="I68" s="13">
        <v>1</v>
      </c>
      <c r="J68" s="13">
        <v>35</v>
      </c>
      <c r="K68" s="19">
        <v>0</v>
      </c>
      <c r="L68" s="15">
        <f t="shared" si="14"/>
        <v>173</v>
      </c>
      <c r="M68" s="13">
        <v>58</v>
      </c>
      <c r="N68" s="13">
        <v>80</v>
      </c>
      <c r="O68" s="31">
        <v>35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11945</v>
      </c>
      <c r="D69" s="5">
        <f t="shared" si="12"/>
        <v>9563</v>
      </c>
      <c r="E69" s="13">
        <v>9434</v>
      </c>
      <c r="F69" s="6">
        <v>129</v>
      </c>
      <c r="G69" s="14">
        <f t="shared" si="13"/>
        <v>129</v>
      </c>
      <c r="H69" s="13">
        <v>115</v>
      </c>
      <c r="I69" s="13">
        <v>3</v>
      </c>
      <c r="J69" s="13">
        <v>11</v>
      </c>
      <c r="K69" s="19">
        <v>0</v>
      </c>
      <c r="L69" s="15">
        <f t="shared" si="14"/>
        <v>89</v>
      </c>
      <c r="M69" s="13">
        <v>22</v>
      </c>
      <c r="N69" s="13">
        <v>56</v>
      </c>
      <c r="O69" s="31">
        <v>11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8977</v>
      </c>
      <c r="D70" s="5">
        <f t="shared" si="12"/>
        <v>7174</v>
      </c>
      <c r="E70" s="13">
        <v>7058</v>
      </c>
      <c r="F70" s="6">
        <v>116</v>
      </c>
      <c r="G70" s="14">
        <f t="shared" si="13"/>
        <v>116</v>
      </c>
      <c r="H70" s="13">
        <v>102</v>
      </c>
      <c r="I70" s="13">
        <v>8</v>
      </c>
      <c r="J70" s="13">
        <v>6</v>
      </c>
      <c r="K70" s="19">
        <v>0</v>
      </c>
      <c r="L70" s="15">
        <f t="shared" si="14"/>
        <v>77</v>
      </c>
      <c r="M70" s="13">
        <v>21</v>
      </c>
      <c r="N70" s="13">
        <v>50</v>
      </c>
      <c r="O70" s="31">
        <v>6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5521</v>
      </c>
      <c r="D71" s="9">
        <f t="shared" si="12"/>
        <v>4456</v>
      </c>
      <c r="E71" s="16">
        <v>4404</v>
      </c>
      <c r="F71" s="10">
        <v>52</v>
      </c>
      <c r="G71" s="17">
        <f t="shared" si="13"/>
        <v>52</v>
      </c>
      <c r="H71" s="16">
        <v>49</v>
      </c>
      <c r="I71" s="16">
        <v>0</v>
      </c>
      <c r="J71" s="16">
        <v>3</v>
      </c>
      <c r="K71" s="84">
        <v>0</v>
      </c>
      <c r="L71" s="18">
        <f t="shared" si="14"/>
        <v>48</v>
      </c>
      <c r="M71" s="16">
        <v>14</v>
      </c>
      <c r="N71" s="16">
        <v>31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65438</v>
      </c>
      <c r="D72" s="73">
        <f t="shared" si="12"/>
        <v>52259</v>
      </c>
      <c r="E72" s="72">
        <f>SUM(E73:E77)</f>
        <v>51769</v>
      </c>
      <c r="F72" s="72">
        <f>SUM(F73:F77)</f>
        <v>490</v>
      </c>
      <c r="G72" s="75">
        <f>SUM(H72:J72)</f>
        <v>486</v>
      </c>
      <c r="H72" s="74">
        <f>SUM(H73:H77)</f>
        <v>441</v>
      </c>
      <c r="I72" s="74">
        <f>SUM(I73:I77)</f>
        <v>2</v>
      </c>
      <c r="J72" s="74">
        <f>SUM(J73:J77)</f>
        <v>43</v>
      </c>
      <c r="K72" s="74">
        <f>SUM(K73:K77)</f>
        <v>4</v>
      </c>
      <c r="L72" s="76">
        <f>SUM(M72:O72)</f>
        <v>850</v>
      </c>
      <c r="M72" s="74">
        <f>SUM(M73:M77)</f>
        <v>155</v>
      </c>
      <c r="N72" s="74">
        <f>SUM(N73:N77)</f>
        <v>652</v>
      </c>
      <c r="O72" s="77">
        <f>SUM(O73:O77)</f>
        <v>43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25015</v>
      </c>
      <c r="D73" s="5">
        <f t="shared" si="12"/>
        <v>20676</v>
      </c>
      <c r="E73" s="13">
        <v>20431</v>
      </c>
      <c r="F73" s="6">
        <v>245</v>
      </c>
      <c r="G73" s="14">
        <f t="shared" ref="G73:G77" si="15">H73+I73+J73</f>
        <v>242</v>
      </c>
      <c r="H73" s="13">
        <v>218</v>
      </c>
      <c r="I73" s="13">
        <v>0</v>
      </c>
      <c r="J73" s="13">
        <v>24</v>
      </c>
      <c r="K73" s="19">
        <v>3</v>
      </c>
      <c r="L73" s="15">
        <f t="shared" ref="L73:L77" si="16">M73+N73+O73</f>
        <v>509</v>
      </c>
      <c r="M73" s="13">
        <v>50</v>
      </c>
      <c r="N73" s="13">
        <v>435</v>
      </c>
      <c r="O73" s="31">
        <v>24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6902</v>
      </c>
      <c r="D74" s="5">
        <f t="shared" si="12"/>
        <v>5458</v>
      </c>
      <c r="E74" s="13">
        <v>5434</v>
      </c>
      <c r="F74" s="6">
        <v>24</v>
      </c>
      <c r="G74" s="14">
        <f t="shared" si="15"/>
        <v>24</v>
      </c>
      <c r="H74" s="13">
        <v>21</v>
      </c>
      <c r="I74" s="13">
        <v>2</v>
      </c>
      <c r="J74" s="13">
        <v>1</v>
      </c>
      <c r="K74" s="19">
        <v>0</v>
      </c>
      <c r="L74" s="15">
        <f t="shared" si="16"/>
        <v>46</v>
      </c>
      <c r="M74" s="13">
        <v>12</v>
      </c>
      <c r="N74" s="13">
        <v>33</v>
      </c>
      <c r="O74" s="31">
        <v>1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13410</v>
      </c>
      <c r="D75" s="5">
        <f t="shared" si="12"/>
        <v>10357</v>
      </c>
      <c r="E75" s="13">
        <v>10291</v>
      </c>
      <c r="F75" s="6">
        <v>66</v>
      </c>
      <c r="G75" s="14">
        <f t="shared" si="15"/>
        <v>66</v>
      </c>
      <c r="H75" s="13">
        <v>63</v>
      </c>
      <c r="I75" s="13">
        <v>0</v>
      </c>
      <c r="J75" s="13">
        <v>3</v>
      </c>
      <c r="K75" s="19">
        <v>0</v>
      </c>
      <c r="L75" s="15">
        <f t="shared" si="16"/>
        <v>136</v>
      </c>
      <c r="M75" s="13">
        <v>60</v>
      </c>
      <c r="N75" s="13">
        <v>73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8590</v>
      </c>
      <c r="D76" s="5">
        <f t="shared" si="12"/>
        <v>6893</v>
      </c>
      <c r="E76" s="13">
        <v>6807</v>
      </c>
      <c r="F76" s="6">
        <v>86</v>
      </c>
      <c r="G76" s="14">
        <f t="shared" si="15"/>
        <v>86</v>
      </c>
      <c r="H76" s="13">
        <v>74</v>
      </c>
      <c r="I76" s="13">
        <v>0</v>
      </c>
      <c r="J76" s="13">
        <v>12</v>
      </c>
      <c r="K76" s="19">
        <v>0</v>
      </c>
      <c r="L76" s="15">
        <f t="shared" si="16"/>
        <v>81</v>
      </c>
      <c r="M76" s="13">
        <v>12</v>
      </c>
      <c r="N76" s="13">
        <v>57</v>
      </c>
      <c r="O76" s="31">
        <v>12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11521</v>
      </c>
      <c r="D77" s="5">
        <f t="shared" si="12"/>
        <v>8875</v>
      </c>
      <c r="E77" s="22">
        <v>8806</v>
      </c>
      <c r="F77" s="23">
        <v>69</v>
      </c>
      <c r="G77" s="24">
        <f t="shared" si="15"/>
        <v>68</v>
      </c>
      <c r="H77" s="22">
        <v>65</v>
      </c>
      <c r="I77" s="22">
        <v>0</v>
      </c>
      <c r="J77" s="22">
        <v>3</v>
      </c>
      <c r="K77" s="21">
        <v>1</v>
      </c>
      <c r="L77" s="20">
        <f t="shared" si="16"/>
        <v>78</v>
      </c>
      <c r="M77" s="22">
        <v>21</v>
      </c>
      <c r="N77" s="22">
        <v>54</v>
      </c>
      <c r="O77" s="33">
        <v>3</v>
      </c>
      <c r="P77" s="36">
        <v>0</v>
      </c>
      <c r="Q77" s="61">
        <v>0</v>
      </c>
    </row>
    <row r="78" spans="1:17" s="38" customFormat="1" ht="21" x14ac:dyDescent="0.15">
      <c r="A78" s="111" t="s">
        <v>142</v>
      </c>
      <c r="B78" s="50" t="s">
        <v>158</v>
      </c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10"/>
    </row>
    <row r="79" spans="1:17" s="7" customFormat="1" ht="18.75" customHeight="1" thickBot="1" x14ac:dyDescent="0.2">
      <c r="A79" s="112"/>
      <c r="B79" s="51" t="s">
        <v>159</v>
      </c>
      <c r="C79" s="52">
        <v>78314</v>
      </c>
      <c r="D79" s="41">
        <f>E79+F79</f>
        <v>63326</v>
      </c>
      <c r="E79" s="42">
        <v>62839</v>
      </c>
      <c r="F79" s="43">
        <v>487</v>
      </c>
      <c r="G79" s="45">
        <f t="shared" ref="G79" si="17">H79+I79+J79</f>
        <v>487</v>
      </c>
      <c r="H79" s="46">
        <v>319</v>
      </c>
      <c r="I79" s="46">
        <v>3</v>
      </c>
      <c r="J79" s="46">
        <v>165</v>
      </c>
      <c r="K79" s="44">
        <v>0</v>
      </c>
      <c r="L79" s="47">
        <f>M79+N79+O79</f>
        <v>1167</v>
      </c>
      <c r="M79" s="46">
        <v>279</v>
      </c>
      <c r="N79" s="46">
        <v>723</v>
      </c>
      <c r="O79" s="40">
        <v>165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871620</v>
      </c>
      <c r="D81" s="87">
        <f t="shared" si="18"/>
        <v>682934</v>
      </c>
      <c r="E81" s="86">
        <f t="shared" si="18"/>
        <v>678170</v>
      </c>
      <c r="F81" s="86">
        <f t="shared" si="18"/>
        <v>4764</v>
      </c>
      <c r="G81" s="88">
        <f t="shared" si="18"/>
        <v>4751</v>
      </c>
      <c r="H81" s="86">
        <f t="shared" si="18"/>
        <v>4035</v>
      </c>
      <c r="I81" s="86">
        <f t="shared" si="18"/>
        <v>69</v>
      </c>
      <c r="J81" s="86">
        <f t="shared" si="18"/>
        <v>647</v>
      </c>
      <c r="K81" s="86">
        <f>K6+K17+K30+K47+K62+K72+K79</f>
        <v>13</v>
      </c>
      <c r="L81" s="89">
        <f t="shared" si="18"/>
        <v>8085</v>
      </c>
      <c r="M81" s="86">
        <f t="shared" si="18"/>
        <v>2484</v>
      </c>
      <c r="N81" s="86">
        <f t="shared" si="18"/>
        <v>4954</v>
      </c>
      <c r="O81" s="86">
        <f t="shared" si="18"/>
        <v>647</v>
      </c>
      <c r="P81" s="86">
        <f t="shared" si="18"/>
        <v>0</v>
      </c>
      <c r="Q81" s="89">
        <f t="shared" si="18"/>
        <v>0</v>
      </c>
    </row>
    <row r="83" spans="1:17" x14ac:dyDescent="0.15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</row>
    <row r="84" spans="1:17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</row>
    <row r="85" spans="1:17" x14ac:dyDescent="0.15">
      <c r="A85" s="106" t="s">
        <v>166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 x14ac:dyDescent="0.15">
      <c r="A86" s="106" t="s">
        <v>144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 x14ac:dyDescent="0.15">
      <c r="A87" s="106" t="s">
        <v>163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</sheetData>
  <sheetProtection selectLockedCells="1"/>
  <mergeCells count="23">
    <mergeCell ref="C78:Q78"/>
    <mergeCell ref="A78:A79"/>
    <mergeCell ref="A2:Q2"/>
    <mergeCell ref="P4:P5"/>
    <mergeCell ref="G3:Q3"/>
    <mergeCell ref="D3:F3"/>
    <mergeCell ref="A83:P83"/>
    <mergeCell ref="A84:P84"/>
    <mergeCell ref="A86:Q86"/>
    <mergeCell ref="A87:Q87"/>
    <mergeCell ref="A85:Q85"/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2022-07-27T11:48:41Z</cp:lastPrinted>
  <dcterms:created xsi:type="dcterms:W3CDTF">2004-07-13T07:11:33Z</dcterms:created>
  <dcterms:modified xsi:type="dcterms:W3CDTF">2022-07-27T11:48:52Z</dcterms:modified>
</cp:coreProperties>
</file>