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1\2021\"/>
    </mc:Choice>
  </mc:AlternateContent>
  <bookViews>
    <workbookView xWindow="150" yWindow="210" windowWidth="28680" windowHeight="69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K81" i="1"/>
  <c r="H81" i="1"/>
  <c r="I81" i="1"/>
  <c r="J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>
  <authors>
    <author>Grażyna Długosz</author>
    <author>Grazyna Dlugosz</author>
    <author>Marcin Lisiak</author>
  </authors>
  <commentList>
    <comment ref="C3" authorId="0" shapeId="0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<sst xmlns="http://schemas.openxmlformats.org/spreadsheetml/2006/main" count="168" uniqueCount="167">
  <si>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</si>
  <si>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</si>
  <si>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</si>
  <si>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</si>
  <si>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</si>
  <si>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</si>
  <si>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</si>
  <si>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</si>
  <si>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</si>
  <si>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</si>
  <si>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</si>
  <si>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</si>
  <si>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</si>
  <si>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</si>
  <si>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</si>
  <si>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</si>
  <si>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</si>
  <si>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</si>
  <si>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</si>
  <si>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</si>
  <si>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</si>
  <si>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</si>
  <si>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</si>
  <si>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</si>
  <si>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</si>
  <si>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</si>
  <si>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</si>
  <si>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</si>
  <si>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</si>
  <si>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</si>
  <si>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</si>
  <si>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</si>
  <si>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</si>
  <si>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</si>
  <si>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</si>
  <si>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</si>
  <si>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</si>
  <si>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</si>
  <si>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</si>
  <si>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</si>
  <si>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</si>
  <si>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</si>
  <si>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</si>
  <si>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</si>
  <si>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</si>
  <si>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</si>
  <si>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</si>
  <si>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</si>
  <si>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</si>
  <si>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</si>
  <si>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</si>
  <si>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</si>
  <si>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</si>
  <si>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</si>
  <si>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</si>
  <si>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</si>
  <si>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</si>
  <si>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</si>
  <si>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</si>
  <si>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</si>
  <si>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</si>
  <si>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</si>
  <si>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</si>
  <si>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</si>
  <si>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</si>
  <si>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</si>
  <si>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</si>
  <si>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</si>
  <si>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</si>
  <si>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</si>
  <si>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</si>
  <si>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</si>
  <si>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</si>
  <si>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</si>
  <si>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</si>
  <si>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</si>
  <si>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</si>
  <si>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</si>
  <si>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</si>
  <si>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</si>
  <si>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</si>
  <si>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</si>
  <si>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</si>
  <si>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</si>
  <si>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</si>
  <si>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</si>
  <si>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</si>
  <si>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</si>
  <si>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</si>
  <si>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</si>
  <si>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</si>
  <si>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</si>
  <si>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</si>
  <si>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</si>
  <si>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</si>
  <si>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</si>
  <si>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</si>
  <si>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</si>
  <si>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</si>
  <si>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</si>
  <si>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</si>
  <si>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</si>
  <si>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</si>
  <si>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</si>
  <si>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</si>
  <si>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</si>
  <si>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</si>
  <si>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</si>
  <si>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</si>
  <si>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</si>
  <si>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</si>
  <si>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</si>
  <si>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</si>
  <si>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</si>
  <si>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</si>
  <si>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</si>
  <si>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</si>
  <si>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</si>
  <si>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</si>
  <si>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</si>
  <si>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</si>
  <si>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</si>
  <si>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</si>
  <si>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</si>
  <si>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</si>
  <si>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</si>
  <si>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</si>
  <si>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</si>
  <si>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</si>
  <si>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</si>
  <si>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</si>
  <si>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</si>
  <si>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</si>
  <si>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</si>
  <si>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</si>
  <si>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</si>
  <si>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</si>
  <si>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</si>
  <si>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</si>
  <si>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</si>
  <si>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</si>
  <si>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</si>
  <si>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</si>
  <si>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</si>
  <si>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</si>
  <si>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</si>
  <si>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</si>
  <si>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</si>
  <si>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</si>
  <si>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</si>
  <si>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</si>
  <si>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</si>
  <si>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</si>
  <si>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</si>
  <si>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</si>
  <si>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</si>
  <si>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</si>
  <si>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</si>
  <si>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</si>
  <si>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</si>
  <si>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</si>
  <si>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</si>
  <si>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</si>
  <si>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*) ustawy z dnia 5 stycznia 2011 r. - Kodeks wyborczy (t.j. Dz. U. z 2020 r. poz. 1319)</t>
  </si>
  <si>
    <t>Unii Europejskiej danych zawartych w tym rejestrze (Dz. U. z 2017 r. poz. 1316, zm. Dz. U. z 2018 r. poz. 2209)</t>
  </si>
  <si>
    <t>DNS-423-3/21</t>
  </si>
  <si>
    <t>Rejestr wyborców wg stanu na dzień 30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</si>
</sst>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106"/>
      <c r="B1" s="106"/>
      <c r="C1" s="106"/>
      <c r="D1" s="106"/>
      <c r="E1" s="106"/>
      <c r="F1" s="106"/>
      <c r="J1" s="106" t="s">
        <v>166</v>
      </c>
      <c r="K1" s="106"/>
      <c r="L1" s="106"/>
      <c r="M1" s="106"/>
      <c r="N1" s="106"/>
      <c r="O1" s="106"/>
      <c r="P1" s="106"/>
      <c r="Q1" s="106"/>
    </row>
    <row r="2" spans="1:17" ht="12.75" customHeight="1" x14ac:dyDescent="0.15">
      <c r="A2" s="95" t="s">
        <v>165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s="3" customFormat="1" ht="24" customHeight="1" x14ac:dyDescent="0.15">
      <c r="A3" s="107" t="s">
        <v>149</v>
      </c>
      <c r="B3" s="107" t="s">
        <v>145</v>
      </c>
      <c r="C3" s="109" t="s">
        <v>0</v>
      </c>
      <c r="D3" s="101" t="s">
        <v>146</v>
      </c>
      <c r="E3" s="102"/>
      <c r="F3" s="103"/>
      <c r="G3" s="98" t="s">
        <v>143</v>
      </c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s="3" customFormat="1" ht="30" customHeight="1" x14ac:dyDescent="0.15">
      <c r="A4" s="107"/>
      <c r="B4" s="107"/>
      <c r="C4" s="109"/>
      <c r="D4" s="111" t="s">
        <v>1</v>
      </c>
      <c r="E4" s="109" t="s">
        <v>2</v>
      </c>
      <c r="F4" s="107" t="s">
        <v>161</v>
      </c>
      <c r="G4" s="117" t="s">
        <v>147</v>
      </c>
      <c r="H4" s="118"/>
      <c r="I4" s="118"/>
      <c r="J4" s="119"/>
      <c r="K4" s="115" t="s">
        <v>160</v>
      </c>
      <c r="L4" s="120" t="s">
        <v>148</v>
      </c>
      <c r="M4" s="121"/>
      <c r="N4" s="121"/>
      <c r="O4" s="121"/>
      <c r="P4" s="96" t="s">
        <v>157</v>
      </c>
      <c r="Q4" s="113" t="s">
        <v>156</v>
      </c>
    </row>
    <row r="5" spans="1:17" s="3" customFormat="1" ht="43.5" customHeight="1" thickBot="1" x14ac:dyDescent="0.2">
      <c r="A5" s="108"/>
      <c r="B5" s="108"/>
      <c r="C5" s="110"/>
      <c r="D5" s="112"/>
      <c r="E5" s="110"/>
      <c r="F5" s="108"/>
      <c r="G5" s="53" t="s">
        <v>162</v>
      </c>
      <c r="H5" s="53" t="s">
        <v>150</v>
      </c>
      <c r="I5" s="53" t="s">
        <v>151</v>
      </c>
      <c r="J5" s="53" t="s">
        <v>152</v>
      </c>
      <c r="K5" s="116"/>
      <c r="L5" s="4" t="s">
        <v>1</v>
      </c>
      <c r="M5" s="4" t="s">
        <v>153</v>
      </c>
      <c r="N5" s="4" t="s">
        <v>154</v>
      </c>
      <c r="O5" s="54" t="s">
        <v>155</v>
      </c>
      <c r="P5" s="97"/>
      <c r="Q5" s="114"/>
    </row>
    <row r="6" spans="1:17" s="71" customFormat="1" x14ac:dyDescent="0.15">
      <c r="A6" s="62">
        <v>120500</v>
      </c>
      <c r="B6" s="62" t="s">
        <v>3</v>
      </c>
      <c r="C6" s="63">
        <f>SUM(C7:C16)</f>
        <v>108001</v>
      </c>
      <c r="D6" s="64">
        <f>E6+F6</f>
        <v>86225</v>
      </c>
      <c r="E6" s="63">
        <f>SUM(E7:E16)</f>
        <v>85704</v>
      </c>
      <c r="F6" s="63">
        <f>SUM(F7:F16)</f>
        <v>521</v>
      </c>
      <c r="G6" s="66">
        <f>SUM(H6:J6)</f>
        <v>520</v>
      </c>
      <c r="H6" s="65">
        <f>SUM(H7:H16)</f>
        <v>426</v>
      </c>
      <c r="I6" s="65">
        <f>SUM(I7:I16)</f>
        <v>5</v>
      </c>
      <c r="J6" s="65">
        <f>SUM(J7:J16)</f>
        <v>89</v>
      </c>
      <c r="K6" s="65">
        <f>SUM(K7:K16)</f>
        <v>1</v>
      </c>
      <c r="L6" s="67">
        <f>SUM(M6:O6)</f>
        <v>1055</v>
      </c>
      <c r="M6" s="65">
        <f>SUM(M7:M16)</f>
        <v>315</v>
      </c>
      <c r="N6" s="65">
        <f>SUM(N7:N16)</f>
        <v>651</v>
      </c>
      <c r="O6" s="68">
        <f>SUM(O7:O16)</f>
        <v>89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26030</v>
      </c>
      <c r="D7" s="5">
        <f>E7+F7</f>
        <v>21605</v>
      </c>
      <c r="E7" s="13">
        <v>21435</v>
      </c>
      <c r="F7" s="6">
        <v>170</v>
      </c>
      <c r="G7" s="14">
        <f>H7+I7+J7</f>
        <v>170</v>
      </c>
      <c r="H7" s="13">
        <v>108</v>
      </c>
      <c r="I7" s="13">
        <v>1</v>
      </c>
      <c r="J7" s="13">
        <v>61</v>
      </c>
      <c r="K7" s="13">
        <v>0</v>
      </c>
      <c r="L7" s="15">
        <f>M7+N7+O7</f>
        <v>419</v>
      </c>
      <c r="M7" s="13">
        <v>86</v>
      </c>
      <c r="N7" s="13">
        <v>272</v>
      </c>
      <c r="O7" s="31">
        <v>61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16784</v>
      </c>
      <c r="D8" s="5">
        <f t="shared" ref="D8:D15" si="0">E8+F8</f>
        <v>13543</v>
      </c>
      <c r="E8" s="13">
        <v>13519</v>
      </c>
      <c r="F8" s="6">
        <v>24</v>
      </c>
      <c r="G8" s="14">
        <f>H8+I8+J8</f>
        <v>24</v>
      </c>
      <c r="H8" s="13">
        <v>21</v>
      </c>
      <c r="I8" s="13">
        <v>0</v>
      </c>
      <c r="J8" s="13">
        <v>3</v>
      </c>
      <c r="K8" s="13">
        <v>0</v>
      </c>
      <c r="L8" s="15">
        <f t="shared" ref="L8:L16" si="1">M8+N8+O8</f>
        <v>132</v>
      </c>
      <c r="M8" s="13">
        <v>51</v>
      </c>
      <c r="N8" s="13">
        <v>78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9834</v>
      </c>
      <c r="D9" s="5">
        <f t="shared" si="0"/>
        <v>7461</v>
      </c>
      <c r="E9" s="13">
        <v>7438</v>
      </c>
      <c r="F9" s="6">
        <v>23</v>
      </c>
      <c r="G9" s="14">
        <f t="shared" ref="G9:G16" si="2">H9+I9+J9</f>
        <v>23</v>
      </c>
      <c r="H9" s="13">
        <v>23</v>
      </c>
      <c r="I9" s="13">
        <v>0</v>
      </c>
      <c r="J9" s="13">
        <v>0</v>
      </c>
      <c r="K9" s="13">
        <v>0</v>
      </c>
      <c r="L9" s="15">
        <f t="shared" si="1"/>
        <v>71</v>
      </c>
      <c r="M9" s="13">
        <v>28</v>
      </c>
      <c r="N9" s="13">
        <v>43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17247</v>
      </c>
      <c r="D10" s="5">
        <f t="shared" si="0"/>
        <v>13851</v>
      </c>
      <c r="E10" s="13">
        <v>13821</v>
      </c>
      <c r="F10" s="6">
        <v>30</v>
      </c>
      <c r="G10" s="14">
        <f t="shared" si="2"/>
        <v>30</v>
      </c>
      <c r="H10" s="13">
        <v>26</v>
      </c>
      <c r="I10" s="13">
        <v>0</v>
      </c>
      <c r="J10" s="13">
        <v>4</v>
      </c>
      <c r="K10" s="13">
        <v>0</v>
      </c>
      <c r="L10" s="15">
        <f t="shared" si="1"/>
        <v>123</v>
      </c>
      <c r="M10" s="13">
        <v>41</v>
      </c>
      <c r="N10" s="13">
        <v>78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6879</v>
      </c>
      <c r="D11" s="5">
        <f t="shared" si="0"/>
        <v>5519</v>
      </c>
      <c r="E11" s="13">
        <v>5496</v>
      </c>
      <c r="F11" s="6">
        <v>23</v>
      </c>
      <c r="G11" s="14">
        <f t="shared" si="2"/>
        <v>23</v>
      </c>
      <c r="H11" s="13">
        <v>22</v>
      </c>
      <c r="I11" s="13">
        <v>0</v>
      </c>
      <c r="J11" s="13">
        <v>1</v>
      </c>
      <c r="K11" s="13">
        <v>0</v>
      </c>
      <c r="L11" s="15">
        <f t="shared" si="1"/>
        <v>44</v>
      </c>
      <c r="M11" s="13">
        <v>15</v>
      </c>
      <c r="N11" s="13">
        <v>28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8602</v>
      </c>
      <c r="D12" s="5">
        <f t="shared" si="0"/>
        <v>6697</v>
      </c>
      <c r="E12" s="13">
        <v>6669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65</v>
      </c>
      <c r="M12" s="13">
        <v>18</v>
      </c>
      <c r="N12" s="13">
        <v>47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5076</v>
      </c>
      <c r="D13" s="5">
        <f t="shared" si="0"/>
        <v>3921</v>
      </c>
      <c r="E13" s="13">
        <v>3872</v>
      </c>
      <c r="F13" s="6">
        <v>49</v>
      </c>
      <c r="G13" s="14">
        <f t="shared" si="2"/>
        <v>49</v>
      </c>
      <c r="H13" s="13">
        <v>46</v>
      </c>
      <c r="I13" s="13">
        <v>0</v>
      </c>
      <c r="J13" s="13">
        <v>3</v>
      </c>
      <c r="K13" s="13">
        <v>0</v>
      </c>
      <c r="L13" s="15">
        <f t="shared" si="1"/>
        <v>32</v>
      </c>
      <c r="M13" s="13">
        <v>11</v>
      </c>
      <c r="N13" s="13">
        <v>18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5550</v>
      </c>
      <c r="D14" s="5">
        <f t="shared" si="0"/>
        <v>4204</v>
      </c>
      <c r="E14" s="13">
        <v>4165</v>
      </c>
      <c r="F14" s="6">
        <v>39</v>
      </c>
      <c r="G14" s="14">
        <f t="shared" si="2"/>
        <v>39</v>
      </c>
      <c r="H14" s="13">
        <v>37</v>
      </c>
      <c r="I14" s="13">
        <v>1</v>
      </c>
      <c r="J14" s="13">
        <v>1</v>
      </c>
      <c r="K14" s="13">
        <v>0</v>
      </c>
      <c r="L14" s="15">
        <f t="shared" si="1"/>
        <v>63</v>
      </c>
      <c r="M14" s="13">
        <v>37</v>
      </c>
      <c r="N14" s="13">
        <v>25</v>
      </c>
      <c r="O14" s="31">
        <v>1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5040</v>
      </c>
      <c r="D15" s="5">
        <f t="shared" si="0"/>
        <v>4051</v>
      </c>
      <c r="E15" s="13">
        <v>4013</v>
      </c>
      <c r="F15" s="6">
        <v>38</v>
      </c>
      <c r="G15" s="14">
        <f t="shared" si="2"/>
        <v>37</v>
      </c>
      <c r="H15" s="13">
        <v>32</v>
      </c>
      <c r="I15" s="13">
        <v>0</v>
      </c>
      <c r="J15" s="13">
        <v>5</v>
      </c>
      <c r="K15" s="13">
        <v>1</v>
      </c>
      <c r="L15" s="15">
        <f t="shared" si="1"/>
        <v>45</v>
      </c>
      <c r="M15" s="13">
        <v>8</v>
      </c>
      <c r="N15" s="13">
        <v>32</v>
      </c>
      <c r="O15" s="31">
        <v>5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6959</v>
      </c>
      <c r="D16" s="9">
        <f>E16+F16</f>
        <v>5373</v>
      </c>
      <c r="E16" s="16">
        <v>5276</v>
      </c>
      <c r="F16" s="10">
        <v>97</v>
      </c>
      <c r="G16" s="17">
        <f t="shared" si="2"/>
        <v>97</v>
      </c>
      <c r="H16" s="16">
        <v>83</v>
      </c>
      <c r="I16" s="16">
        <v>3</v>
      </c>
      <c r="J16" s="16">
        <v>11</v>
      </c>
      <c r="K16" s="16">
        <v>0</v>
      </c>
      <c r="L16" s="18">
        <f t="shared" si="1"/>
        <v>61</v>
      </c>
      <c r="M16" s="16">
        <v>20</v>
      </c>
      <c r="N16" s="16">
        <v>30</v>
      </c>
      <c r="O16" s="32">
        <v>11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132285</v>
      </c>
      <c r="D17" s="73">
        <f>E17+F17</f>
        <v>100493</v>
      </c>
      <c r="E17" s="72">
        <f>SUM(E18:E29)</f>
        <v>99830</v>
      </c>
      <c r="F17" s="72">
        <f>SUM(F18:F29)</f>
        <v>663</v>
      </c>
      <c r="G17" s="75">
        <f>SUM(H17:J17)</f>
        <v>661</v>
      </c>
      <c r="H17" s="74">
        <f>SUM(H18:H29)</f>
        <v>607</v>
      </c>
      <c r="I17" s="74">
        <f>SUM(I18:I29)</f>
        <v>10</v>
      </c>
      <c r="J17" s="74">
        <f>SUM(J18:J29)</f>
        <v>44</v>
      </c>
      <c r="K17" s="74">
        <f>SUM(K18:K29)</f>
        <v>2</v>
      </c>
      <c r="L17" s="76">
        <f>SUM(M17:O17)</f>
        <v>1165</v>
      </c>
      <c r="M17" s="74">
        <f>SUM(M18:M29)</f>
        <v>494</v>
      </c>
      <c r="N17" s="74">
        <f>SUM(N18:N29)</f>
        <v>627</v>
      </c>
      <c r="O17" s="77">
        <f>SUM(O18:O29)</f>
        <v>44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14601</v>
      </c>
      <c r="D18" s="5">
        <f>E18+F18</f>
        <v>11484</v>
      </c>
      <c r="E18" s="13">
        <v>11423</v>
      </c>
      <c r="F18" s="6">
        <v>61</v>
      </c>
      <c r="G18" s="14">
        <f t="shared" ref="G18:G29" si="3">H18+I18+J18</f>
        <v>61</v>
      </c>
      <c r="H18" s="13">
        <v>47</v>
      </c>
      <c r="I18" s="13">
        <v>0</v>
      </c>
      <c r="J18" s="13">
        <v>14</v>
      </c>
      <c r="K18" s="13">
        <v>0</v>
      </c>
      <c r="L18" s="15">
        <f t="shared" ref="L18:L29" si="4">M18+N18+O18</f>
        <v>197</v>
      </c>
      <c r="M18" s="13">
        <v>48</v>
      </c>
      <c r="N18" s="13">
        <v>135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7849</v>
      </c>
      <c r="D19" s="5">
        <f>E19+F19</f>
        <v>6241</v>
      </c>
      <c r="E19" s="13">
        <v>6137</v>
      </c>
      <c r="F19" s="6">
        <v>104</v>
      </c>
      <c r="G19" s="14">
        <f t="shared" si="3"/>
        <v>103</v>
      </c>
      <c r="H19" s="13">
        <v>96</v>
      </c>
      <c r="I19" s="13">
        <v>1</v>
      </c>
      <c r="J19" s="13">
        <v>6</v>
      </c>
      <c r="K19" s="13">
        <v>1</v>
      </c>
      <c r="L19" s="15">
        <f t="shared" si="4"/>
        <v>108</v>
      </c>
      <c r="M19" s="13">
        <v>39</v>
      </c>
      <c r="N19" s="13">
        <v>63</v>
      </c>
      <c r="O19" s="31">
        <v>6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10093</v>
      </c>
      <c r="D20" s="5">
        <f t="shared" ref="D20:D28" si="5">E20+F20</f>
        <v>7801</v>
      </c>
      <c r="E20" s="13">
        <v>7731</v>
      </c>
      <c r="F20" s="6">
        <v>70</v>
      </c>
      <c r="G20" s="14">
        <f t="shared" si="3"/>
        <v>70</v>
      </c>
      <c r="H20" s="13">
        <v>62</v>
      </c>
      <c r="I20" s="13">
        <v>7</v>
      </c>
      <c r="J20" s="13">
        <v>1</v>
      </c>
      <c r="K20" s="13">
        <v>0</v>
      </c>
      <c r="L20" s="15">
        <f t="shared" si="4"/>
        <v>76</v>
      </c>
      <c r="M20" s="13">
        <v>34</v>
      </c>
      <c r="N20" s="13">
        <v>41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8739</v>
      </c>
      <c r="D21" s="5">
        <f t="shared" si="5"/>
        <v>6576</v>
      </c>
      <c r="E21" s="13">
        <v>6527</v>
      </c>
      <c r="F21" s="6">
        <v>49</v>
      </c>
      <c r="G21" s="14">
        <f t="shared" si="3"/>
        <v>49</v>
      </c>
      <c r="H21" s="13">
        <v>45</v>
      </c>
      <c r="I21" s="13">
        <v>0</v>
      </c>
      <c r="J21" s="13">
        <v>4</v>
      </c>
      <c r="K21" s="13">
        <v>0</v>
      </c>
      <c r="L21" s="15">
        <f t="shared" si="4"/>
        <v>100</v>
      </c>
      <c r="M21" s="13">
        <v>50</v>
      </c>
      <c r="N21" s="13">
        <v>46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7928</v>
      </c>
      <c r="D22" s="5">
        <f t="shared" si="5"/>
        <v>6005</v>
      </c>
      <c r="E22" s="13">
        <v>5956</v>
      </c>
      <c r="F22" s="6">
        <v>49</v>
      </c>
      <c r="G22" s="14">
        <f t="shared" si="3"/>
        <v>49</v>
      </c>
      <c r="H22" s="13">
        <v>47</v>
      </c>
      <c r="I22" s="13">
        <v>0</v>
      </c>
      <c r="J22" s="13">
        <v>2</v>
      </c>
      <c r="K22" s="13">
        <v>0</v>
      </c>
      <c r="L22" s="15">
        <f t="shared" si="4"/>
        <v>58</v>
      </c>
      <c r="M22" s="13">
        <v>15</v>
      </c>
      <c r="N22" s="13">
        <v>41</v>
      </c>
      <c r="O22" s="31">
        <v>2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8213</v>
      </c>
      <c r="D23" s="5">
        <f t="shared" si="5"/>
        <v>6164</v>
      </c>
      <c r="E23" s="13">
        <v>6116</v>
      </c>
      <c r="F23" s="6">
        <v>48</v>
      </c>
      <c r="G23" s="14">
        <f t="shared" si="3"/>
        <v>48</v>
      </c>
      <c r="H23" s="13">
        <v>45</v>
      </c>
      <c r="I23" s="13">
        <v>0</v>
      </c>
      <c r="J23" s="13">
        <v>3</v>
      </c>
      <c r="K23" s="13">
        <v>0</v>
      </c>
      <c r="L23" s="15">
        <f t="shared" si="4"/>
        <v>66</v>
      </c>
      <c r="M23" s="13">
        <v>23</v>
      </c>
      <c r="N23" s="13">
        <v>40</v>
      </c>
      <c r="O23" s="31">
        <v>3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26080</v>
      </c>
      <c r="D24" s="5">
        <f t="shared" si="5"/>
        <v>19552</v>
      </c>
      <c r="E24" s="13">
        <v>19495</v>
      </c>
      <c r="F24" s="6">
        <v>57</v>
      </c>
      <c r="G24" s="14">
        <f t="shared" si="3"/>
        <v>57</v>
      </c>
      <c r="H24" s="13">
        <v>55</v>
      </c>
      <c r="I24" s="13">
        <v>0</v>
      </c>
      <c r="J24" s="13">
        <v>2</v>
      </c>
      <c r="K24" s="13">
        <v>0</v>
      </c>
      <c r="L24" s="15">
        <f t="shared" si="4"/>
        <v>189</v>
      </c>
      <c r="M24" s="13">
        <v>95</v>
      </c>
      <c r="N24" s="13">
        <v>92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10262</v>
      </c>
      <c r="D25" s="5">
        <f t="shared" si="5"/>
        <v>7624</v>
      </c>
      <c r="E25" s="13">
        <v>7583</v>
      </c>
      <c r="F25" s="6">
        <v>41</v>
      </c>
      <c r="G25" s="14">
        <f t="shared" si="3"/>
        <v>41</v>
      </c>
      <c r="H25" s="13">
        <v>37</v>
      </c>
      <c r="I25" s="13">
        <v>2</v>
      </c>
      <c r="J25" s="13">
        <v>2</v>
      </c>
      <c r="K25" s="13">
        <v>0</v>
      </c>
      <c r="L25" s="15">
        <f t="shared" si="4"/>
        <v>72</v>
      </c>
      <c r="M25" s="13">
        <v>26</v>
      </c>
      <c r="N25" s="13">
        <v>44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17591</v>
      </c>
      <c r="D26" s="5">
        <f t="shared" si="5"/>
        <v>13334</v>
      </c>
      <c r="E26" s="13">
        <v>13235</v>
      </c>
      <c r="F26" s="6">
        <v>99</v>
      </c>
      <c r="G26" s="14">
        <f t="shared" si="3"/>
        <v>98</v>
      </c>
      <c r="H26" s="13">
        <v>93</v>
      </c>
      <c r="I26" s="13">
        <v>0</v>
      </c>
      <c r="J26" s="13">
        <v>5</v>
      </c>
      <c r="K26" s="13">
        <v>1</v>
      </c>
      <c r="L26" s="15">
        <f t="shared" si="4"/>
        <v>132</v>
      </c>
      <c r="M26" s="13">
        <v>81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7452</v>
      </c>
      <c r="D27" s="5">
        <f t="shared" si="5"/>
        <v>5605</v>
      </c>
      <c r="E27" s="13">
        <v>5567</v>
      </c>
      <c r="F27" s="6">
        <v>38</v>
      </c>
      <c r="G27" s="14">
        <f t="shared" si="3"/>
        <v>38</v>
      </c>
      <c r="H27" s="13">
        <v>38</v>
      </c>
      <c r="I27" s="13">
        <v>0</v>
      </c>
      <c r="J27" s="13">
        <v>0</v>
      </c>
      <c r="K27" s="13">
        <v>0</v>
      </c>
      <c r="L27" s="15">
        <f t="shared" si="4"/>
        <v>63</v>
      </c>
      <c r="M27" s="13">
        <v>34</v>
      </c>
      <c r="N27" s="13">
        <v>29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6915</v>
      </c>
      <c r="D28" s="5">
        <f t="shared" si="5"/>
        <v>5069</v>
      </c>
      <c r="E28" s="13">
        <v>5056</v>
      </c>
      <c r="F28" s="6">
        <v>13</v>
      </c>
      <c r="G28" s="14">
        <f t="shared" si="3"/>
        <v>13</v>
      </c>
      <c r="H28" s="13">
        <v>13</v>
      </c>
      <c r="I28" s="13">
        <v>0</v>
      </c>
      <c r="J28" s="13">
        <v>0</v>
      </c>
      <c r="K28" s="13">
        <v>0</v>
      </c>
      <c r="L28" s="15">
        <f t="shared" si="4"/>
        <v>41</v>
      </c>
      <c r="M28" s="13">
        <v>27</v>
      </c>
      <c r="N28" s="13">
        <v>14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6562</v>
      </c>
      <c r="D29" s="9">
        <f t="shared" ref="D29:D49" si="6">E29+F29</f>
        <v>5038</v>
      </c>
      <c r="E29" s="16">
        <v>5004</v>
      </c>
      <c r="F29" s="10">
        <v>34</v>
      </c>
      <c r="G29" s="17">
        <f t="shared" si="3"/>
        <v>34</v>
      </c>
      <c r="H29" s="16">
        <v>29</v>
      </c>
      <c r="I29" s="16">
        <v>0</v>
      </c>
      <c r="J29" s="16">
        <v>5</v>
      </c>
      <c r="K29" s="16">
        <v>0</v>
      </c>
      <c r="L29" s="18">
        <f t="shared" si="4"/>
        <v>63</v>
      </c>
      <c r="M29" s="16">
        <v>22</v>
      </c>
      <c r="N29" s="16">
        <v>36</v>
      </c>
      <c r="O29" s="32">
        <v>5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217548</v>
      </c>
      <c r="D30" s="73">
        <f t="shared" si="6"/>
        <v>166574</v>
      </c>
      <c r="E30" s="72">
        <f>SUM(E31:E46)</f>
        <v>165650</v>
      </c>
      <c r="F30" s="72">
        <f>SUM(F31:F46)</f>
        <v>924</v>
      </c>
      <c r="G30" s="75">
        <f>SUM(H30:J30)</f>
        <v>920</v>
      </c>
      <c r="H30" s="74">
        <f>SUM(H31:H46)</f>
        <v>807</v>
      </c>
      <c r="I30" s="74">
        <f>SUM(I31:I46)</f>
        <v>24</v>
      </c>
      <c r="J30" s="74">
        <f>SUM(J31:J46)</f>
        <v>89</v>
      </c>
      <c r="K30" s="74">
        <f>SUM(K31:K46)</f>
        <v>4</v>
      </c>
      <c r="L30" s="76">
        <f>SUM(M30:O30)</f>
        <v>1907</v>
      </c>
      <c r="M30" s="74">
        <f>SUM(M31:M46)</f>
        <v>666</v>
      </c>
      <c r="N30" s="74">
        <f>SUM(N31:N46)</f>
        <v>1152</v>
      </c>
      <c r="O30" s="78">
        <f>SUM(O31:O46)</f>
        <v>89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5993</v>
      </c>
      <c r="D31" s="5">
        <f t="shared" si="6"/>
        <v>4780</v>
      </c>
      <c r="E31" s="13">
        <v>4738</v>
      </c>
      <c r="F31" s="6">
        <v>42</v>
      </c>
      <c r="G31" s="14">
        <f t="shared" ref="G31:G46" si="7">H31+I31+J31</f>
        <v>42</v>
      </c>
      <c r="H31" s="13">
        <v>33</v>
      </c>
      <c r="I31" s="13">
        <v>0</v>
      </c>
      <c r="J31" s="13">
        <v>9</v>
      </c>
      <c r="K31" s="19">
        <v>0</v>
      </c>
      <c r="L31" s="15">
        <f t="shared" ref="L31:L46" si="8">M31+N31+O31</f>
        <v>64</v>
      </c>
      <c r="M31" s="13">
        <v>14</v>
      </c>
      <c r="N31" s="13">
        <v>41</v>
      </c>
      <c r="O31" s="31">
        <v>9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29181</v>
      </c>
      <c r="D32" s="5">
        <f t="shared" si="6"/>
        <v>22298</v>
      </c>
      <c r="E32" s="13">
        <v>22148</v>
      </c>
      <c r="F32" s="6">
        <v>150</v>
      </c>
      <c r="G32" s="14">
        <f t="shared" si="7"/>
        <v>150</v>
      </c>
      <c r="H32" s="13">
        <v>141</v>
      </c>
      <c r="I32" s="13">
        <v>5</v>
      </c>
      <c r="J32" s="13">
        <v>4</v>
      </c>
      <c r="K32" s="19">
        <v>0</v>
      </c>
      <c r="L32" s="15">
        <f t="shared" si="8"/>
        <v>189</v>
      </c>
      <c r="M32" s="13">
        <v>76</v>
      </c>
      <c r="N32" s="13">
        <v>109</v>
      </c>
      <c r="O32" s="31">
        <v>4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9329</v>
      </c>
      <c r="D33" s="5">
        <f t="shared" si="6"/>
        <v>7138</v>
      </c>
      <c r="E33" s="13">
        <v>7084</v>
      </c>
      <c r="F33" s="6">
        <v>54</v>
      </c>
      <c r="G33" s="14">
        <f t="shared" si="7"/>
        <v>54</v>
      </c>
      <c r="H33" s="13">
        <v>52</v>
      </c>
      <c r="I33" s="13">
        <v>1</v>
      </c>
      <c r="J33" s="13">
        <v>1</v>
      </c>
      <c r="K33" s="19">
        <v>0</v>
      </c>
      <c r="L33" s="15">
        <f t="shared" si="8"/>
        <v>135</v>
      </c>
      <c r="M33" s="13">
        <v>86</v>
      </c>
      <c r="N33" s="13">
        <v>48</v>
      </c>
      <c r="O33" s="31">
        <v>1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25688</v>
      </c>
      <c r="D34" s="5">
        <f t="shared" si="6"/>
        <v>19110</v>
      </c>
      <c r="E34" s="13">
        <v>19041</v>
      </c>
      <c r="F34" s="6">
        <v>69</v>
      </c>
      <c r="G34" s="14">
        <f t="shared" si="7"/>
        <v>69</v>
      </c>
      <c r="H34" s="13">
        <v>59</v>
      </c>
      <c r="I34" s="13">
        <v>1</v>
      </c>
      <c r="J34" s="13">
        <v>9</v>
      </c>
      <c r="K34" s="19">
        <v>0</v>
      </c>
      <c r="L34" s="15">
        <f t="shared" si="8"/>
        <v>190</v>
      </c>
      <c r="M34" s="13">
        <v>70</v>
      </c>
      <c r="N34" s="13">
        <v>111</v>
      </c>
      <c r="O34" s="31">
        <v>9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10618</v>
      </c>
      <c r="D35" s="5">
        <f t="shared" si="6"/>
        <v>7962</v>
      </c>
      <c r="E35" s="13">
        <v>7940</v>
      </c>
      <c r="F35" s="6">
        <v>22</v>
      </c>
      <c r="G35" s="14">
        <f t="shared" si="7"/>
        <v>22</v>
      </c>
      <c r="H35" s="13">
        <v>19</v>
      </c>
      <c r="I35" s="13">
        <v>3</v>
      </c>
      <c r="J35" s="13">
        <v>0</v>
      </c>
      <c r="K35" s="19">
        <v>0</v>
      </c>
      <c r="L35" s="15">
        <f t="shared" si="8"/>
        <v>85</v>
      </c>
      <c r="M35" s="13">
        <v>32</v>
      </c>
      <c r="N35" s="13">
        <v>53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14713</v>
      </c>
      <c r="D36" s="5">
        <f t="shared" si="6"/>
        <v>11190</v>
      </c>
      <c r="E36" s="13">
        <v>11158</v>
      </c>
      <c r="F36" s="6">
        <v>32</v>
      </c>
      <c r="G36" s="14">
        <f t="shared" si="7"/>
        <v>32</v>
      </c>
      <c r="H36" s="13">
        <v>25</v>
      </c>
      <c r="I36" s="13">
        <v>0</v>
      </c>
      <c r="J36" s="13">
        <v>7</v>
      </c>
      <c r="K36" s="19">
        <v>0</v>
      </c>
      <c r="L36" s="15">
        <f t="shared" si="8"/>
        <v>113</v>
      </c>
      <c r="M36" s="13">
        <v>45</v>
      </c>
      <c r="N36" s="13">
        <v>61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16361</v>
      </c>
      <c r="D37" s="5">
        <f t="shared" si="6"/>
        <v>13165</v>
      </c>
      <c r="E37" s="13">
        <v>12989</v>
      </c>
      <c r="F37" s="6">
        <v>176</v>
      </c>
      <c r="G37" s="14">
        <f t="shared" si="7"/>
        <v>175</v>
      </c>
      <c r="H37" s="13">
        <v>130</v>
      </c>
      <c r="I37" s="13">
        <v>7</v>
      </c>
      <c r="J37" s="13">
        <v>38</v>
      </c>
      <c r="K37" s="19">
        <v>1</v>
      </c>
      <c r="L37" s="15">
        <f t="shared" si="8"/>
        <v>279</v>
      </c>
      <c r="M37" s="13">
        <v>55</v>
      </c>
      <c r="N37" s="13">
        <v>186</v>
      </c>
      <c r="O37" s="31">
        <v>38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6111</v>
      </c>
      <c r="D38" s="5">
        <f t="shared" si="6"/>
        <v>4527</v>
      </c>
      <c r="E38" s="13">
        <v>4506</v>
      </c>
      <c r="F38" s="6">
        <v>21</v>
      </c>
      <c r="G38" s="14">
        <f t="shared" si="7"/>
        <v>21</v>
      </c>
      <c r="H38" s="13">
        <v>21</v>
      </c>
      <c r="I38" s="13">
        <v>0</v>
      </c>
      <c r="J38" s="13">
        <v>0</v>
      </c>
      <c r="K38" s="19">
        <v>0</v>
      </c>
      <c r="L38" s="15">
        <f t="shared" si="8"/>
        <v>48</v>
      </c>
      <c r="M38" s="13">
        <v>21</v>
      </c>
      <c r="N38" s="13">
        <v>27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16798</v>
      </c>
      <c r="D39" s="5">
        <f t="shared" si="6"/>
        <v>12496</v>
      </c>
      <c r="E39" s="13">
        <v>12443</v>
      </c>
      <c r="F39" s="6">
        <v>53</v>
      </c>
      <c r="G39" s="14">
        <f t="shared" si="7"/>
        <v>53</v>
      </c>
      <c r="H39" s="13">
        <v>50</v>
      </c>
      <c r="I39" s="13">
        <v>0</v>
      </c>
      <c r="J39" s="13">
        <v>3</v>
      </c>
      <c r="K39" s="19">
        <v>0</v>
      </c>
      <c r="L39" s="15">
        <f t="shared" si="8"/>
        <v>114</v>
      </c>
      <c r="M39" s="13">
        <v>39</v>
      </c>
      <c r="N39" s="13">
        <v>72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11155</v>
      </c>
      <c r="D40" s="5">
        <f t="shared" si="6"/>
        <v>8365</v>
      </c>
      <c r="E40" s="13">
        <v>8323</v>
      </c>
      <c r="F40" s="6">
        <v>42</v>
      </c>
      <c r="G40" s="14">
        <f t="shared" si="7"/>
        <v>42</v>
      </c>
      <c r="H40" s="13">
        <v>40</v>
      </c>
      <c r="I40" s="13">
        <v>1</v>
      </c>
      <c r="J40" s="13">
        <v>1</v>
      </c>
      <c r="K40" s="19">
        <v>0</v>
      </c>
      <c r="L40" s="15">
        <f t="shared" si="8"/>
        <v>66</v>
      </c>
      <c r="M40" s="13">
        <v>21</v>
      </c>
      <c r="N40" s="13">
        <v>44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11556</v>
      </c>
      <c r="D41" s="5">
        <f t="shared" si="6"/>
        <v>9165</v>
      </c>
      <c r="E41" s="13">
        <v>9090</v>
      </c>
      <c r="F41" s="6">
        <v>75</v>
      </c>
      <c r="G41" s="14">
        <f t="shared" si="7"/>
        <v>73</v>
      </c>
      <c r="H41" s="13">
        <v>67</v>
      </c>
      <c r="I41" s="13">
        <v>1</v>
      </c>
      <c r="J41" s="13">
        <v>5</v>
      </c>
      <c r="K41" s="19">
        <v>2</v>
      </c>
      <c r="L41" s="15">
        <f t="shared" si="8"/>
        <v>114</v>
      </c>
      <c r="M41" s="13">
        <v>34</v>
      </c>
      <c r="N41" s="13">
        <v>75</v>
      </c>
      <c r="O41" s="31">
        <v>5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8687</v>
      </c>
      <c r="D42" s="5">
        <f t="shared" si="6"/>
        <v>6549</v>
      </c>
      <c r="E42" s="13">
        <v>6529</v>
      </c>
      <c r="F42" s="6">
        <v>20</v>
      </c>
      <c r="G42" s="14">
        <f t="shared" si="7"/>
        <v>20</v>
      </c>
      <c r="H42" s="13">
        <v>19</v>
      </c>
      <c r="I42" s="13">
        <v>0</v>
      </c>
      <c r="J42" s="13">
        <v>1</v>
      </c>
      <c r="K42" s="19">
        <v>0</v>
      </c>
      <c r="L42" s="15">
        <f t="shared" si="8"/>
        <v>71</v>
      </c>
      <c r="M42" s="13">
        <v>23</v>
      </c>
      <c r="N42" s="13">
        <v>47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10497</v>
      </c>
      <c r="D43" s="5">
        <f t="shared" si="6"/>
        <v>8317</v>
      </c>
      <c r="E43" s="13">
        <v>8268</v>
      </c>
      <c r="F43" s="6">
        <v>49</v>
      </c>
      <c r="G43" s="14">
        <f t="shared" si="7"/>
        <v>48</v>
      </c>
      <c r="H43" s="13">
        <v>43</v>
      </c>
      <c r="I43" s="13">
        <v>0</v>
      </c>
      <c r="J43" s="13">
        <v>5</v>
      </c>
      <c r="K43" s="19">
        <v>1</v>
      </c>
      <c r="L43" s="15">
        <f t="shared" si="8"/>
        <v>105</v>
      </c>
      <c r="M43" s="13">
        <v>31</v>
      </c>
      <c r="N43" s="13">
        <v>69</v>
      </c>
      <c r="O43" s="31">
        <v>5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13455</v>
      </c>
      <c r="D44" s="5">
        <f t="shared" si="6"/>
        <v>10058</v>
      </c>
      <c r="E44" s="13">
        <v>10020</v>
      </c>
      <c r="F44" s="6">
        <v>38</v>
      </c>
      <c r="G44" s="14">
        <f t="shared" si="7"/>
        <v>38</v>
      </c>
      <c r="H44" s="13">
        <v>36</v>
      </c>
      <c r="I44" s="13">
        <v>2</v>
      </c>
      <c r="J44" s="13">
        <v>0</v>
      </c>
      <c r="K44" s="19">
        <v>0</v>
      </c>
      <c r="L44" s="15">
        <f t="shared" si="8"/>
        <v>86</v>
      </c>
      <c r="M44" s="13">
        <v>32</v>
      </c>
      <c r="N44" s="13">
        <v>54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3747</v>
      </c>
      <c r="D45" s="5">
        <f t="shared" si="6"/>
        <v>2938</v>
      </c>
      <c r="E45" s="22">
        <v>2926</v>
      </c>
      <c r="F45" s="23">
        <v>12</v>
      </c>
      <c r="G45" s="24">
        <f t="shared" si="7"/>
        <v>12</v>
      </c>
      <c r="H45" s="22">
        <v>11</v>
      </c>
      <c r="I45" s="22">
        <v>1</v>
      </c>
      <c r="J45" s="22">
        <v>0</v>
      </c>
      <c r="K45" s="21">
        <v>0</v>
      </c>
      <c r="L45" s="20">
        <f t="shared" si="8"/>
        <v>27</v>
      </c>
      <c r="M45" s="22">
        <v>13</v>
      </c>
      <c r="N45" s="22">
        <v>14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23659</v>
      </c>
      <c r="D46" s="5">
        <f t="shared" si="6"/>
        <v>18516</v>
      </c>
      <c r="E46" s="26">
        <v>18447</v>
      </c>
      <c r="F46" s="27">
        <v>69</v>
      </c>
      <c r="G46" s="28">
        <f t="shared" si="7"/>
        <v>69</v>
      </c>
      <c r="H46" s="26">
        <v>61</v>
      </c>
      <c r="I46" s="26">
        <v>2</v>
      </c>
      <c r="J46" s="26">
        <v>6</v>
      </c>
      <c r="K46" s="30">
        <v>0</v>
      </c>
      <c r="L46" s="29">
        <f t="shared" si="8"/>
        <v>221</v>
      </c>
      <c r="M46" s="26">
        <v>74</v>
      </c>
      <c r="N46" s="26">
        <v>141</v>
      </c>
      <c r="O46" s="34">
        <v>6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189160</v>
      </c>
      <c r="D47" s="81">
        <f t="shared" si="6"/>
        <v>149858</v>
      </c>
      <c r="E47" s="80">
        <f>SUM(E48:E61)</f>
        <v>148732</v>
      </c>
      <c r="F47" s="80">
        <f>SUM(F48:F61)</f>
        <v>1126</v>
      </c>
      <c r="G47" s="83">
        <f>SUM(H47:J47)</f>
        <v>1123</v>
      </c>
      <c r="H47" s="82">
        <f>SUM(H48:H61)</f>
        <v>975</v>
      </c>
      <c r="I47" s="82">
        <f>SUM(I48:I61)</f>
        <v>15</v>
      </c>
      <c r="J47" s="82">
        <f>SUM(J48:J61)</f>
        <v>133</v>
      </c>
      <c r="K47" s="82">
        <f>SUM(K48:K61)</f>
        <v>3</v>
      </c>
      <c r="L47" s="70">
        <f>SUM(M47:O47)</f>
        <v>1324</v>
      </c>
      <c r="M47" s="82">
        <f>SUM(M48:M61)</f>
        <v>298</v>
      </c>
      <c r="N47" s="82">
        <f>SUM(N48:N61)</f>
        <v>893</v>
      </c>
      <c r="O47" s="68">
        <f>SUM(O48:O61)</f>
        <v>133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31591</v>
      </c>
      <c r="D48" s="5">
        <f t="shared" si="6"/>
        <v>25823</v>
      </c>
      <c r="E48" s="13">
        <v>25597</v>
      </c>
      <c r="F48" s="6">
        <v>226</v>
      </c>
      <c r="G48" s="14">
        <f t="shared" ref="G48:G61" si="9">H48+I48+J48</f>
        <v>226</v>
      </c>
      <c r="H48" s="13">
        <v>170</v>
      </c>
      <c r="I48" s="13">
        <v>1</v>
      </c>
      <c r="J48" s="13">
        <v>55</v>
      </c>
      <c r="K48" s="19">
        <v>0</v>
      </c>
      <c r="L48" s="15">
        <f t="shared" ref="L48:L61" si="10">M48+N48+O48</f>
        <v>354</v>
      </c>
      <c r="M48" s="13">
        <v>48</v>
      </c>
      <c r="N48" s="13">
        <v>251</v>
      </c>
      <c r="O48" s="31">
        <v>55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7042</v>
      </c>
      <c r="D49" s="5">
        <f t="shared" si="6"/>
        <v>5691</v>
      </c>
      <c r="E49" s="13">
        <v>5599</v>
      </c>
      <c r="F49" s="6">
        <v>92</v>
      </c>
      <c r="G49" s="14">
        <f t="shared" si="9"/>
        <v>91</v>
      </c>
      <c r="H49" s="13">
        <v>72</v>
      </c>
      <c r="I49" s="13">
        <v>0</v>
      </c>
      <c r="J49" s="13">
        <v>19</v>
      </c>
      <c r="K49" s="19">
        <v>1</v>
      </c>
      <c r="L49" s="15">
        <f t="shared" si="10"/>
        <v>96</v>
      </c>
      <c r="M49" s="13">
        <v>14</v>
      </c>
      <c r="N49" s="13">
        <v>63</v>
      </c>
      <c r="O49" s="31">
        <v>19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22286</v>
      </c>
      <c r="D50" s="5">
        <f t="shared" ref="D50:D60" si="11">E50+F50</f>
        <v>17853</v>
      </c>
      <c r="E50" s="13">
        <v>17743</v>
      </c>
      <c r="F50" s="6">
        <v>110</v>
      </c>
      <c r="G50" s="14">
        <f t="shared" si="9"/>
        <v>109</v>
      </c>
      <c r="H50" s="13">
        <v>99</v>
      </c>
      <c r="I50" s="13">
        <v>0</v>
      </c>
      <c r="J50" s="13">
        <v>10</v>
      </c>
      <c r="K50" s="19">
        <v>1</v>
      </c>
      <c r="L50" s="15">
        <f t="shared" si="10"/>
        <v>102</v>
      </c>
      <c r="M50" s="13">
        <v>28</v>
      </c>
      <c r="N50" s="13">
        <v>64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7628</v>
      </c>
      <c r="D51" s="5">
        <f t="shared" si="11"/>
        <v>5978</v>
      </c>
      <c r="E51" s="13">
        <v>5935</v>
      </c>
      <c r="F51" s="6">
        <v>43</v>
      </c>
      <c r="G51" s="14">
        <f t="shared" si="9"/>
        <v>43</v>
      </c>
      <c r="H51" s="13">
        <v>39</v>
      </c>
      <c r="I51" s="13">
        <v>0</v>
      </c>
      <c r="J51" s="13">
        <v>4</v>
      </c>
      <c r="K51" s="19">
        <v>0</v>
      </c>
      <c r="L51" s="15">
        <f t="shared" si="10"/>
        <v>50</v>
      </c>
      <c r="M51" s="13">
        <v>18</v>
      </c>
      <c r="N51" s="13">
        <v>28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18939</v>
      </c>
      <c r="D52" s="5">
        <f t="shared" si="11"/>
        <v>14411</v>
      </c>
      <c r="E52" s="13">
        <v>14388</v>
      </c>
      <c r="F52" s="6">
        <v>23</v>
      </c>
      <c r="G52" s="14">
        <f t="shared" si="9"/>
        <v>23</v>
      </c>
      <c r="H52" s="13">
        <v>23</v>
      </c>
      <c r="I52" s="13">
        <v>0</v>
      </c>
      <c r="J52" s="13">
        <v>0</v>
      </c>
      <c r="K52" s="19">
        <v>0</v>
      </c>
      <c r="L52" s="15">
        <f t="shared" si="10"/>
        <v>83</v>
      </c>
      <c r="M52" s="13">
        <v>16</v>
      </c>
      <c r="N52" s="13">
        <v>67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6839</v>
      </c>
      <c r="D53" s="5">
        <f t="shared" si="11"/>
        <v>5349</v>
      </c>
      <c r="E53" s="13">
        <v>5209</v>
      </c>
      <c r="F53" s="6">
        <v>140</v>
      </c>
      <c r="G53" s="14">
        <f t="shared" si="9"/>
        <v>140</v>
      </c>
      <c r="H53" s="13">
        <v>121</v>
      </c>
      <c r="I53" s="13">
        <v>7</v>
      </c>
      <c r="J53" s="13">
        <v>12</v>
      </c>
      <c r="K53" s="19">
        <v>0</v>
      </c>
      <c r="L53" s="15">
        <f t="shared" si="10"/>
        <v>75</v>
      </c>
      <c r="M53" s="13">
        <v>15</v>
      </c>
      <c r="N53" s="13">
        <v>48</v>
      </c>
      <c r="O53" s="31">
        <v>12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6082</v>
      </c>
      <c r="D54" s="5">
        <f t="shared" si="11"/>
        <v>4569</v>
      </c>
      <c r="E54" s="13">
        <v>4519</v>
      </c>
      <c r="F54" s="6">
        <v>50</v>
      </c>
      <c r="G54" s="14">
        <f t="shared" si="9"/>
        <v>50</v>
      </c>
      <c r="H54" s="13">
        <v>42</v>
      </c>
      <c r="I54" s="13">
        <v>0</v>
      </c>
      <c r="J54" s="13">
        <v>8</v>
      </c>
      <c r="K54" s="19">
        <v>0</v>
      </c>
      <c r="L54" s="15">
        <f t="shared" si="10"/>
        <v>30</v>
      </c>
      <c r="M54" s="13">
        <v>6</v>
      </c>
      <c r="N54" s="13">
        <v>16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9235</v>
      </c>
      <c r="D55" s="5">
        <f t="shared" si="11"/>
        <v>7365</v>
      </c>
      <c r="E55" s="13">
        <v>7327</v>
      </c>
      <c r="F55" s="6">
        <v>38</v>
      </c>
      <c r="G55" s="14">
        <f t="shared" si="9"/>
        <v>38</v>
      </c>
      <c r="H55" s="13">
        <v>34</v>
      </c>
      <c r="I55" s="13">
        <v>3</v>
      </c>
      <c r="J55" s="13">
        <v>1</v>
      </c>
      <c r="K55" s="19">
        <v>0</v>
      </c>
      <c r="L55" s="15">
        <f t="shared" si="10"/>
        <v>48</v>
      </c>
      <c r="M55" s="13">
        <v>14</v>
      </c>
      <c r="N55" s="13">
        <v>33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23945</v>
      </c>
      <c r="D56" s="5">
        <f t="shared" si="11"/>
        <v>18885</v>
      </c>
      <c r="E56" s="13">
        <v>18831</v>
      </c>
      <c r="F56" s="6">
        <v>54</v>
      </c>
      <c r="G56" s="14">
        <f t="shared" si="9"/>
        <v>54</v>
      </c>
      <c r="H56" s="13">
        <v>53</v>
      </c>
      <c r="I56" s="13">
        <v>0</v>
      </c>
      <c r="J56" s="13">
        <v>1</v>
      </c>
      <c r="K56" s="19">
        <v>0</v>
      </c>
      <c r="L56" s="15">
        <f t="shared" si="10"/>
        <v>94</v>
      </c>
      <c r="M56" s="13">
        <v>40</v>
      </c>
      <c r="N56" s="13">
        <v>53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8545</v>
      </c>
      <c r="D57" s="5">
        <f t="shared" si="11"/>
        <v>6626</v>
      </c>
      <c r="E57" s="13">
        <v>6597</v>
      </c>
      <c r="F57" s="6">
        <v>29</v>
      </c>
      <c r="G57" s="14">
        <f t="shared" si="9"/>
        <v>28</v>
      </c>
      <c r="H57" s="13">
        <v>25</v>
      </c>
      <c r="I57" s="13">
        <v>0</v>
      </c>
      <c r="J57" s="13">
        <v>3</v>
      </c>
      <c r="K57" s="19">
        <v>1</v>
      </c>
      <c r="L57" s="15">
        <f t="shared" si="10"/>
        <v>43</v>
      </c>
      <c r="M57" s="13">
        <v>8</v>
      </c>
      <c r="N57" s="13">
        <v>32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14689</v>
      </c>
      <c r="D58" s="5">
        <f t="shared" si="11"/>
        <v>11499</v>
      </c>
      <c r="E58" s="13">
        <v>11425</v>
      </c>
      <c r="F58" s="6">
        <v>74</v>
      </c>
      <c r="G58" s="14">
        <f t="shared" si="9"/>
        <v>74</v>
      </c>
      <c r="H58" s="13">
        <v>65</v>
      </c>
      <c r="I58" s="13">
        <v>3</v>
      </c>
      <c r="J58" s="13">
        <v>6</v>
      </c>
      <c r="K58" s="19">
        <v>0</v>
      </c>
      <c r="L58" s="15">
        <f t="shared" si="10"/>
        <v>95</v>
      </c>
      <c r="M58" s="13">
        <v>24</v>
      </c>
      <c r="N58" s="13">
        <v>65</v>
      </c>
      <c r="O58" s="31">
        <v>6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16694</v>
      </c>
      <c r="D59" s="5">
        <f t="shared" si="11"/>
        <v>13632</v>
      </c>
      <c r="E59" s="13">
        <v>13517</v>
      </c>
      <c r="F59" s="6">
        <v>115</v>
      </c>
      <c r="G59" s="14">
        <f t="shared" si="9"/>
        <v>115</v>
      </c>
      <c r="H59" s="13">
        <v>108</v>
      </c>
      <c r="I59" s="13">
        <v>0</v>
      </c>
      <c r="J59" s="13">
        <v>7</v>
      </c>
      <c r="K59" s="19">
        <v>0</v>
      </c>
      <c r="L59" s="15">
        <f t="shared" si="10"/>
        <v>173</v>
      </c>
      <c r="M59" s="13">
        <v>42</v>
      </c>
      <c r="N59" s="13">
        <v>124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4694</v>
      </c>
      <c r="D60" s="5">
        <f t="shared" si="11"/>
        <v>3588</v>
      </c>
      <c r="E60" s="13">
        <v>3554</v>
      </c>
      <c r="F60" s="6">
        <v>34</v>
      </c>
      <c r="G60" s="14">
        <f t="shared" si="9"/>
        <v>34</v>
      </c>
      <c r="H60" s="13">
        <v>33</v>
      </c>
      <c r="I60" s="13">
        <v>1</v>
      </c>
      <c r="J60" s="13">
        <v>0</v>
      </c>
      <c r="K60" s="19">
        <v>0</v>
      </c>
      <c r="L60" s="15">
        <f t="shared" si="10"/>
        <v>23</v>
      </c>
      <c r="M60" s="13">
        <v>11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10951</v>
      </c>
      <c r="D61" s="9">
        <f t="shared" ref="D61:D77" si="12">E61+F61</f>
        <v>8589</v>
      </c>
      <c r="E61" s="16">
        <v>8491</v>
      </c>
      <c r="F61" s="10">
        <v>98</v>
      </c>
      <c r="G61" s="17">
        <f t="shared" si="9"/>
        <v>98</v>
      </c>
      <c r="H61" s="16">
        <v>91</v>
      </c>
      <c r="I61" s="16">
        <v>0</v>
      </c>
      <c r="J61" s="16">
        <v>7</v>
      </c>
      <c r="K61" s="84">
        <v>0</v>
      </c>
      <c r="L61" s="18">
        <f t="shared" si="10"/>
        <v>58</v>
      </c>
      <c r="M61" s="16">
        <v>14</v>
      </c>
      <c r="N61" s="16">
        <v>37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83194</v>
      </c>
      <c r="D62" s="73">
        <f t="shared" si="12"/>
        <v>66193</v>
      </c>
      <c r="E62" s="72">
        <f>SUM(E63:E71)</f>
        <v>65458</v>
      </c>
      <c r="F62" s="72">
        <f>SUM(F63:F71)</f>
        <v>735</v>
      </c>
      <c r="G62" s="75">
        <f>SUM(H62:J62)</f>
        <v>735</v>
      </c>
      <c r="H62" s="74">
        <f>SUM(H63:H71)</f>
        <v>611</v>
      </c>
      <c r="I62" s="74">
        <f>SUM(I63:I71)</f>
        <v>13</v>
      </c>
      <c r="J62" s="74">
        <f>SUM(J63:J71)</f>
        <v>111</v>
      </c>
      <c r="K62" s="74">
        <f>SUM(K63:K71)</f>
        <v>0</v>
      </c>
      <c r="L62" s="76">
        <f>SUM(M62:O62)</f>
        <v>778</v>
      </c>
      <c r="M62" s="74">
        <f>SUM(M63:M71)</f>
        <v>237</v>
      </c>
      <c r="N62" s="74">
        <f>SUM(N63:N71)</f>
        <v>430</v>
      </c>
      <c r="O62" s="78">
        <f>SUM(O63:O71)</f>
        <v>111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5262</v>
      </c>
      <c r="D63" s="5">
        <f t="shared" si="12"/>
        <v>4203</v>
      </c>
      <c r="E63" s="13">
        <v>4139</v>
      </c>
      <c r="F63" s="6">
        <v>64</v>
      </c>
      <c r="G63" s="14">
        <f t="shared" ref="G63:G71" si="13">H63+I63+J63</f>
        <v>64</v>
      </c>
      <c r="H63" s="13">
        <v>51</v>
      </c>
      <c r="I63" s="13">
        <v>0</v>
      </c>
      <c r="J63" s="13">
        <v>13</v>
      </c>
      <c r="K63" s="19">
        <v>0</v>
      </c>
      <c r="L63" s="15">
        <f t="shared" ref="L63:L71" si="14">M63+N63+O63</f>
        <v>79</v>
      </c>
      <c r="M63" s="13">
        <v>38</v>
      </c>
      <c r="N63" s="13">
        <v>28</v>
      </c>
      <c r="O63" s="31">
        <v>13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8810</v>
      </c>
      <c r="D64" s="5">
        <f t="shared" si="12"/>
        <v>7276</v>
      </c>
      <c r="E64" s="13">
        <v>7179</v>
      </c>
      <c r="F64" s="6">
        <v>97</v>
      </c>
      <c r="G64" s="14">
        <f t="shared" si="13"/>
        <v>97</v>
      </c>
      <c r="H64" s="13">
        <v>73</v>
      </c>
      <c r="I64" s="13">
        <v>0</v>
      </c>
      <c r="J64" s="13">
        <v>24</v>
      </c>
      <c r="K64" s="19">
        <v>0</v>
      </c>
      <c r="L64" s="15">
        <f t="shared" si="14"/>
        <v>104</v>
      </c>
      <c r="M64" s="13">
        <v>19</v>
      </c>
      <c r="N64" s="13">
        <v>61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8897</v>
      </c>
      <c r="D65" s="5">
        <f t="shared" si="12"/>
        <v>6808</v>
      </c>
      <c r="E65" s="13">
        <v>6773</v>
      </c>
      <c r="F65" s="6">
        <v>35</v>
      </c>
      <c r="G65" s="14">
        <f t="shared" si="13"/>
        <v>35</v>
      </c>
      <c r="H65" s="13">
        <v>35</v>
      </c>
      <c r="I65" s="13">
        <v>0</v>
      </c>
      <c r="J65" s="13">
        <v>0</v>
      </c>
      <c r="K65" s="19">
        <v>0</v>
      </c>
      <c r="L65" s="15">
        <f t="shared" si="14"/>
        <v>54</v>
      </c>
      <c r="M65" s="13">
        <v>25</v>
      </c>
      <c r="N65" s="13">
        <v>29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6867</v>
      </c>
      <c r="D66" s="5">
        <f t="shared" si="12"/>
        <v>5351</v>
      </c>
      <c r="E66" s="13">
        <v>5308</v>
      </c>
      <c r="F66" s="6">
        <v>43</v>
      </c>
      <c r="G66" s="14">
        <f t="shared" si="13"/>
        <v>43</v>
      </c>
      <c r="H66" s="13">
        <v>35</v>
      </c>
      <c r="I66" s="13">
        <v>1</v>
      </c>
      <c r="J66" s="13">
        <v>7</v>
      </c>
      <c r="K66" s="19">
        <v>0</v>
      </c>
      <c r="L66" s="15">
        <f t="shared" si="14"/>
        <v>50</v>
      </c>
      <c r="M66" s="13">
        <v>15</v>
      </c>
      <c r="N66" s="13">
        <v>28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11159</v>
      </c>
      <c r="D67" s="5">
        <f t="shared" si="12"/>
        <v>8697</v>
      </c>
      <c r="E67" s="13">
        <v>8625</v>
      </c>
      <c r="F67" s="6">
        <v>72</v>
      </c>
      <c r="G67" s="14">
        <f t="shared" si="13"/>
        <v>72</v>
      </c>
      <c r="H67" s="13">
        <v>60</v>
      </c>
      <c r="I67" s="13">
        <v>0</v>
      </c>
      <c r="J67" s="13">
        <v>12</v>
      </c>
      <c r="K67" s="19">
        <v>0</v>
      </c>
      <c r="L67" s="15">
        <f t="shared" si="14"/>
        <v>97</v>
      </c>
      <c r="M67" s="13">
        <v>27</v>
      </c>
      <c r="N67" s="13">
        <v>58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15589</v>
      </c>
      <c r="D68" s="5">
        <f t="shared" si="12"/>
        <v>12527</v>
      </c>
      <c r="E68" s="13">
        <v>12409</v>
      </c>
      <c r="F68" s="6">
        <v>118</v>
      </c>
      <c r="G68" s="14">
        <f t="shared" si="13"/>
        <v>118</v>
      </c>
      <c r="H68" s="13">
        <v>82</v>
      </c>
      <c r="I68" s="13">
        <v>1</v>
      </c>
      <c r="J68" s="13">
        <v>35</v>
      </c>
      <c r="K68" s="19">
        <v>0</v>
      </c>
      <c r="L68" s="15">
        <f t="shared" si="14"/>
        <v>176</v>
      </c>
      <c r="M68" s="13">
        <v>57</v>
      </c>
      <c r="N68" s="13">
        <v>84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12040</v>
      </c>
      <c r="D69" s="5">
        <f t="shared" si="12"/>
        <v>9653</v>
      </c>
      <c r="E69" s="13">
        <v>9518</v>
      </c>
      <c r="F69" s="6">
        <v>135</v>
      </c>
      <c r="G69" s="14">
        <f t="shared" si="13"/>
        <v>135</v>
      </c>
      <c r="H69" s="13">
        <v>121</v>
      </c>
      <c r="I69" s="13">
        <v>3</v>
      </c>
      <c r="J69" s="13">
        <v>11</v>
      </c>
      <c r="K69" s="19">
        <v>0</v>
      </c>
      <c r="L69" s="15">
        <f t="shared" si="14"/>
        <v>93</v>
      </c>
      <c r="M69" s="13">
        <v>22</v>
      </c>
      <c r="N69" s="13">
        <v>60</v>
      </c>
      <c r="O69" s="31">
        <v>11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9034</v>
      </c>
      <c r="D70" s="5">
        <f t="shared" si="12"/>
        <v>7210</v>
      </c>
      <c r="E70" s="13">
        <v>7092</v>
      </c>
      <c r="F70" s="6">
        <v>118</v>
      </c>
      <c r="G70" s="14">
        <f t="shared" si="13"/>
        <v>118</v>
      </c>
      <c r="H70" s="13">
        <v>104</v>
      </c>
      <c r="I70" s="13">
        <v>8</v>
      </c>
      <c r="J70" s="13">
        <v>6</v>
      </c>
      <c r="K70" s="19">
        <v>0</v>
      </c>
      <c r="L70" s="15">
        <f t="shared" si="14"/>
        <v>77</v>
      </c>
      <c r="M70" s="13">
        <v>21</v>
      </c>
      <c r="N70" s="13">
        <v>50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5536</v>
      </c>
      <c r="D71" s="9">
        <f t="shared" si="12"/>
        <v>4468</v>
      </c>
      <c r="E71" s="16">
        <v>4415</v>
      </c>
      <c r="F71" s="10">
        <v>53</v>
      </c>
      <c r="G71" s="17">
        <f t="shared" si="13"/>
        <v>53</v>
      </c>
      <c r="H71" s="16">
        <v>50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13</v>
      </c>
      <c r="N71" s="16">
        <v>32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65831</v>
      </c>
      <c r="D72" s="73">
        <f t="shared" si="12"/>
        <v>52577</v>
      </c>
      <c r="E72" s="72">
        <f>SUM(E73:E77)</f>
        <v>52069</v>
      </c>
      <c r="F72" s="72">
        <f>SUM(F73:F77)</f>
        <v>508</v>
      </c>
      <c r="G72" s="75">
        <f>SUM(H72:J72)</f>
        <v>504</v>
      </c>
      <c r="H72" s="74">
        <f>SUM(H73:H77)</f>
        <v>457</v>
      </c>
      <c r="I72" s="74">
        <f>SUM(I73:I77)</f>
        <v>3</v>
      </c>
      <c r="J72" s="74">
        <f>SUM(J73:J77)</f>
        <v>44</v>
      </c>
      <c r="K72" s="74">
        <f>SUM(K73:K77)</f>
        <v>4</v>
      </c>
      <c r="L72" s="76">
        <f>SUM(M72:O72)</f>
        <v>865</v>
      </c>
      <c r="M72" s="74">
        <f>SUM(M73:M77)</f>
        <v>150</v>
      </c>
      <c r="N72" s="74">
        <f>SUM(N73:N77)</f>
        <v>671</v>
      </c>
      <c r="O72" s="77">
        <f>SUM(O73:O77)</f>
        <v>44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25295</v>
      </c>
      <c r="D73" s="5">
        <f t="shared" si="12"/>
        <v>20874</v>
      </c>
      <c r="E73" s="13">
        <v>20617</v>
      </c>
      <c r="F73" s="6">
        <v>257</v>
      </c>
      <c r="G73" s="14">
        <f t="shared" ref="G73:G77" si="15">H73+I73+J73</f>
        <v>254</v>
      </c>
      <c r="H73" s="13">
        <v>228</v>
      </c>
      <c r="I73" s="13">
        <v>0</v>
      </c>
      <c r="J73" s="13">
        <v>26</v>
      </c>
      <c r="K73" s="19">
        <v>3</v>
      </c>
      <c r="L73" s="15">
        <f t="shared" ref="L73:L77" si="16">M73+N73+O73</f>
        <v>523</v>
      </c>
      <c r="M73" s="13">
        <v>47</v>
      </c>
      <c r="N73" s="13">
        <v>450</v>
      </c>
      <c r="O73" s="31">
        <v>26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6960</v>
      </c>
      <c r="D74" s="5">
        <f t="shared" si="12"/>
        <v>5516</v>
      </c>
      <c r="E74" s="13">
        <v>5492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46</v>
      </c>
      <c r="M74" s="13">
        <v>11</v>
      </c>
      <c r="N74" s="13">
        <v>34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13427</v>
      </c>
      <c r="D75" s="5">
        <f t="shared" si="12"/>
        <v>10399</v>
      </c>
      <c r="E75" s="13">
        <v>10332</v>
      </c>
      <c r="F75" s="6">
        <v>67</v>
      </c>
      <c r="G75" s="14">
        <f t="shared" si="15"/>
        <v>67</v>
      </c>
      <c r="H75" s="13">
        <v>64</v>
      </c>
      <c r="I75" s="13">
        <v>0</v>
      </c>
      <c r="J75" s="13">
        <v>3</v>
      </c>
      <c r="K75" s="19">
        <v>0</v>
      </c>
      <c r="L75" s="15">
        <f t="shared" si="16"/>
        <v>137</v>
      </c>
      <c r="M75" s="13">
        <v>61</v>
      </c>
      <c r="N75" s="13">
        <v>73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8609</v>
      </c>
      <c r="D76" s="5">
        <f t="shared" si="12"/>
        <v>6891</v>
      </c>
      <c r="E76" s="13">
        <v>6803</v>
      </c>
      <c r="F76" s="6">
        <v>88</v>
      </c>
      <c r="G76" s="14">
        <f t="shared" si="15"/>
        <v>88</v>
      </c>
      <c r="H76" s="13">
        <v>76</v>
      </c>
      <c r="I76" s="13">
        <v>1</v>
      </c>
      <c r="J76" s="13">
        <v>11</v>
      </c>
      <c r="K76" s="19">
        <v>0</v>
      </c>
      <c r="L76" s="15">
        <f t="shared" si="16"/>
        <v>82</v>
      </c>
      <c r="M76" s="13">
        <v>11</v>
      </c>
      <c r="N76" s="13">
        <v>60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11540</v>
      </c>
      <c r="D77" s="5">
        <f t="shared" si="12"/>
        <v>8897</v>
      </c>
      <c r="E77" s="22">
        <v>8825</v>
      </c>
      <c r="F77" s="23">
        <v>72</v>
      </c>
      <c r="G77" s="24">
        <f t="shared" si="15"/>
        <v>71</v>
      </c>
      <c r="H77" s="22">
        <v>68</v>
      </c>
      <c r="I77" s="22">
        <v>0</v>
      </c>
      <c r="J77" s="22">
        <v>3</v>
      </c>
      <c r="K77" s="21">
        <v>1</v>
      </c>
      <c r="L77" s="20">
        <f t="shared" si="16"/>
        <v>77</v>
      </c>
      <c r="M77" s="22">
        <v>20</v>
      </c>
      <c r="N77" s="22">
        <v>54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93" t="s">
        <v>142</v>
      </c>
      <c r="B78" s="50" t="s">
        <v>158</v>
      </c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</row>
    <row r="79" spans="1:17" s="7" customFormat="1" ht="18.75" customHeight="1" thickBot="1" x14ac:dyDescent="0.2">
      <c r="A79" s="94"/>
      <c r="B79" s="51" t="s">
        <v>159</v>
      </c>
      <c r="C79" s="52">
        <v>78949</v>
      </c>
      <c r="D79" s="41">
        <f>E79+F79</f>
        <v>63831</v>
      </c>
      <c r="E79" s="42">
        <v>63334</v>
      </c>
      <c r="F79" s="43">
        <v>497</v>
      </c>
      <c r="G79" s="45">
        <f t="shared" ref="G79" si="17">H79+I79+J79</f>
        <v>494</v>
      </c>
      <c r="H79" s="46">
        <v>328</v>
      </c>
      <c r="I79" s="46">
        <v>1</v>
      </c>
      <c r="J79" s="46">
        <v>165</v>
      </c>
      <c r="K79" s="44">
        <v>3</v>
      </c>
      <c r="L79" s="47">
        <f>M79+N79+O79</f>
        <v>1201</v>
      </c>
      <c r="M79" s="46">
        <v>271</v>
      </c>
      <c r="N79" s="46">
        <v>765</v>
      </c>
      <c r="O79" s="40">
        <v>165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874968</v>
      </c>
      <c r="D81" s="87">
        <f t="shared" si="18"/>
        <v>685751</v>
      </c>
      <c r="E81" s="86">
        <f t="shared" si="18"/>
        <v>680777</v>
      </c>
      <c r="F81" s="86">
        <f t="shared" si="18"/>
        <v>4974</v>
      </c>
      <c r="G81" s="88">
        <f t="shared" si="18"/>
        <v>4957</v>
      </c>
      <c r="H81" s="86">
        <f t="shared" si="18"/>
        <v>4211</v>
      </c>
      <c r="I81" s="86">
        <f t="shared" si="18"/>
        <v>71</v>
      </c>
      <c r="J81" s="86">
        <f t="shared" si="18"/>
        <v>675</v>
      </c>
      <c r="K81" s="86">
        <f>K6+K17+K30+K47+K62+K72+K79</f>
        <v>17</v>
      </c>
      <c r="L81" s="89">
        <f t="shared" si="18"/>
        <v>8295</v>
      </c>
      <c r="M81" s="86">
        <f t="shared" si="18"/>
        <v>2431</v>
      </c>
      <c r="N81" s="86">
        <f t="shared" si="18"/>
        <v>5189</v>
      </c>
      <c r="O81" s="86">
        <f t="shared" si="18"/>
        <v>675</v>
      </c>
      <c r="P81" s="86">
        <f t="shared" si="18"/>
        <v>0</v>
      </c>
      <c r="Q81" s="89">
        <f t="shared" si="18"/>
        <v>0</v>
      </c>
    </row>
    <row r="83" spans="1:17" x14ac:dyDescent="0.1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7" x14ac:dyDescent="0.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</row>
    <row r="85" spans="1:17" x14ac:dyDescent="0.15">
      <c r="A85" s="104" t="s">
        <v>163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x14ac:dyDescent="0.15">
      <c r="A86" s="104" t="s">
        <v>144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x14ac:dyDescent="0.15">
      <c r="A87" s="104" t="s">
        <v>164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</sheetData>
  <sheetProtection selectLockedCells="1"/>
  <mergeCells count="23"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  <mergeCell ref="A83:P83"/>
    <mergeCell ref="A84:P84"/>
    <mergeCell ref="A86:Q86"/>
    <mergeCell ref="A87:Q87"/>
    <mergeCell ref="A85:Q85"/>
    <mergeCell ref="C78:Q78"/>
    <mergeCell ref="A78:A79"/>
    <mergeCell ref="A2:Q2"/>
    <mergeCell ref="P4:P5"/>
    <mergeCell ref="G3:Q3"/>
    <mergeCell ref="D3:F3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2020-08-31T10:51:05Z</cp:lastPrinted>
  <dcterms:created xsi:type="dcterms:W3CDTF">2004-07-13T07:11:33Z</dcterms:created>
  <dcterms:modified xsi:type="dcterms:W3CDTF">2021-10-14T10:15:20Z</dcterms:modified>
</cp:coreProperties>
</file>