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<sst xmlns="http://schemas.openxmlformats.org/spreadsheetml/2006/main" count="27" uniqueCount="27">
  <si>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Wybory do Sejmu i Senatu Rzeczypospolitej Polskiej w dniu 25 września 2005 r.: Wyniki głosowania do Senatu RP w powiatach wraz z frekwencją w okręgu wyborczym nr 13</t>
  </si>
  <si>
    <t>TERYT</t>
  </si>
  <si>
    <t>Nazwa powiatu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</si>
  <si>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</si>
  <si>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</si>
  <si>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</si>
  <si>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</si>
  <si>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</si>
  <si>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</si>
  <si>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</si>
  <si>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</si>
  <si>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</si>
  <si>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</si>
  <si>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Frekwencja</t>
  </si>
  <si>
    <t>121700</t>
  </si>
  <si>
    <t>pw. tatrzański</t>
  </si>
  <si>
    <t>126201</t>
  </si>
  <si>
    <t>m. Nowy Sącz</t>
  </si>
  <si>
    <t>120500</t>
  </si>
  <si>
    <t>pw. gorlicki</t>
  </si>
  <si>
    <t>120700</t>
  </si>
  <si>
    <t>pw. limanowski</t>
  </si>
  <si>
    <t>121100</t>
  </si>
  <si>
    <t>pw. nowotarski</t>
  </si>
  <si>
    <t>121000</t>
  </si>
  <si>
    <t>pw. nowosądecki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</si>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</sst>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9.7109375" style="0" bestFit="1" customWidth="1"/>
    <col min="13" max="13" width="11.421875" style="0" bestFit="1" customWidth="1"/>
  </cols>
  <sheetData>
    <row r="1" ht="12.75" customHeight="1">
      <c r="A1" s="1" t="s">
        <v>0</v>
      </c>
    </row>
    <row r="2" spans="1:13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2.75">
      <c r="A3" s="3" t="s">
        <v>14</v>
      </c>
      <c r="B3" s="3" t="s">
        <v>15</v>
      </c>
      <c r="C3" s="4">
        <v>52634</v>
      </c>
      <c r="D3" s="5">
        <v>39363</v>
      </c>
      <c r="E3" s="6">
        <v>16438</v>
      </c>
      <c r="F3" s="7">
        <v>22925</v>
      </c>
      <c r="G3" s="8">
        <v>22910</v>
      </c>
      <c r="H3" s="9">
        <v>22909</v>
      </c>
      <c r="I3" s="10">
        <v>1</v>
      </c>
      <c r="J3" s="11">
        <v>652</v>
      </c>
      <c r="K3" s="12">
        <v>22257</v>
      </c>
      <c r="L3" s="13">
        <v>35630</v>
      </c>
      <c r="M3" s="14">
        <v>43.56</v>
      </c>
    </row>
    <row r="4" spans="1:13" ht="12.75">
      <c r="A4" s="3" t="s">
        <v>16</v>
      </c>
      <c r="B4" s="3" t="s">
        <v>17</v>
      </c>
      <c r="C4" s="4">
        <v>65807</v>
      </c>
      <c r="D4" s="5">
        <v>51375</v>
      </c>
      <c r="E4" s="6">
        <v>17677</v>
      </c>
      <c r="F4" s="7">
        <v>33692</v>
      </c>
      <c r="G4" s="8">
        <v>33660</v>
      </c>
      <c r="H4" s="9">
        <v>33654</v>
      </c>
      <c r="I4" s="10">
        <v>6</v>
      </c>
      <c r="J4" s="11">
        <v>907</v>
      </c>
      <c r="K4" s="12">
        <v>32747</v>
      </c>
      <c r="L4" s="13">
        <v>53860</v>
      </c>
      <c r="M4" s="14">
        <v>51.2</v>
      </c>
    </row>
    <row r="5" spans="1:13" ht="12.75">
      <c r="A5" s="3" t="s">
        <v>18</v>
      </c>
      <c r="B5" s="3" t="s">
        <v>19</v>
      </c>
      <c r="C5" s="4">
        <v>83670</v>
      </c>
      <c r="D5" s="5">
        <v>64998</v>
      </c>
      <c r="E5" s="6">
        <v>29570</v>
      </c>
      <c r="F5" s="7">
        <v>35428</v>
      </c>
      <c r="G5" s="8">
        <v>35393</v>
      </c>
      <c r="H5" s="9">
        <v>35387</v>
      </c>
      <c r="I5" s="10">
        <v>6</v>
      </c>
      <c r="J5" s="11">
        <v>1220</v>
      </c>
      <c r="K5" s="12">
        <v>34167</v>
      </c>
      <c r="L5" s="13">
        <v>53052</v>
      </c>
      <c r="M5" s="14">
        <v>42.34</v>
      </c>
    </row>
    <row r="6" spans="1:13" ht="12.75">
      <c r="A6" s="3" t="s">
        <v>20</v>
      </c>
      <c r="B6" s="3" t="s">
        <v>21</v>
      </c>
      <c r="C6" s="4">
        <v>88912</v>
      </c>
      <c r="D6" s="5">
        <v>67578</v>
      </c>
      <c r="E6" s="6">
        <v>26659</v>
      </c>
      <c r="F6" s="7">
        <v>40919</v>
      </c>
      <c r="G6" s="8">
        <v>40905</v>
      </c>
      <c r="H6" s="9">
        <v>40846</v>
      </c>
      <c r="I6" s="10">
        <v>59</v>
      </c>
      <c r="J6" s="11">
        <v>1282</v>
      </c>
      <c r="K6" s="12">
        <v>39564</v>
      </c>
      <c r="L6" s="13">
        <v>59948</v>
      </c>
      <c r="M6" s="14">
        <v>46.02</v>
      </c>
    </row>
    <row r="7" spans="1:13" ht="12.75">
      <c r="A7" s="3" t="s">
        <v>22</v>
      </c>
      <c r="B7" s="3" t="s">
        <v>23</v>
      </c>
      <c r="C7" s="4">
        <v>136265</v>
      </c>
      <c r="D7" s="5">
        <v>103182</v>
      </c>
      <c r="E7" s="6">
        <v>47625</v>
      </c>
      <c r="F7" s="7">
        <v>55559</v>
      </c>
      <c r="G7" s="8">
        <v>55519</v>
      </c>
      <c r="H7" s="9">
        <v>55502</v>
      </c>
      <c r="I7" s="10">
        <v>17</v>
      </c>
      <c r="J7" s="11">
        <v>1514</v>
      </c>
      <c r="K7" s="12">
        <v>53988</v>
      </c>
      <c r="L7" s="13">
        <v>88668</v>
      </c>
      <c r="M7" s="14">
        <v>40.77</v>
      </c>
    </row>
    <row r="8" spans="1:13" ht="12.75">
      <c r="A8" s="3" t="s">
        <v>24</v>
      </c>
      <c r="B8" s="3" t="s">
        <v>25</v>
      </c>
      <c r="C8" s="4">
        <v>145223</v>
      </c>
      <c r="D8" s="5">
        <v>111968</v>
      </c>
      <c r="E8" s="6">
        <v>42505</v>
      </c>
      <c r="F8" s="7">
        <v>69463</v>
      </c>
      <c r="G8" s="8">
        <v>69420</v>
      </c>
      <c r="H8" s="9">
        <v>69399</v>
      </c>
      <c r="I8" s="10">
        <v>21</v>
      </c>
      <c r="J8" s="11">
        <v>1804</v>
      </c>
      <c r="K8" s="12">
        <v>67595</v>
      </c>
      <c r="L8" s="13">
        <v>107612</v>
      </c>
      <c r="M8" s="14">
        <v>47.83</v>
      </c>
    </row>
    <row r="9" spans="2:13" ht="12.75">
      <c r="B9" s="17" t="s">
        <v>26</v>
      </c>
      <c r="C9" s="15">
        <f>SUM('20050925_000000_PLT'!C3:C8)</f>
        <v>0</v>
      </c>
      <c r="D9" s="15">
        <f>SUM('20050925_000000_PLT'!D3:D8)</f>
        <v>0</v>
      </c>
      <c r="E9" s="15">
        <f>SUM('20050925_000000_PLT'!E3:E8)</f>
        <v>0</v>
      </c>
      <c r="F9" s="15">
        <f>SUM('20050925_000000_PLT'!F3:F8)</f>
        <v>0</v>
      </c>
      <c r="G9" s="15">
        <f>SUM('20050925_000000_PLT'!G3:G8)</f>
        <v>0</v>
      </c>
      <c r="H9" s="15">
        <f>SUM('20050925_000000_PLT'!H3:H8)</f>
        <v>0</v>
      </c>
      <c r="I9" s="15">
        <f>SUM('20050925_000000_PLT'!I3:I8)</f>
        <v>0</v>
      </c>
      <c r="J9" s="15">
        <f>SUM('20050925_000000_PLT'!J3:J8)</f>
        <v>0</v>
      </c>
      <c r="K9" s="15">
        <f>SUM('20050925_000000_PLT'!K3:K8)</f>
        <v>0</v>
      </c>
      <c r="L9" s="15">
        <f>SUM('20050925_000000_PLT'!L3:L8)</f>
        <v>0</v>
      </c>
      <c r="M9" s="16">
        <f>IF(C9,(F9/C9)*100,0)</f>
        <v>0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