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<sst xmlns="http://schemas.openxmlformats.org/spreadsheetml/2006/main" count="172" uniqueCount="166">
  <si>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</si>
  <si>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</si>
  <si>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</si>
  <si>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</si>
  <si>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</si>
  <si>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</si>
  <si>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</si>
  <si>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</si>
  <si>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</si>
  <si>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</si>
  <si>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</si>
  <si>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</si>
  <si>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</si>
  <si>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</si>
  <si>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</si>
  <si>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</si>
  <si>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</si>
  <si>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</si>
  <si>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</si>
  <si>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</si>
  <si>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</si>
  <si>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</si>
  <si>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</si>
  <si>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</si>
  <si>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</si>
  <si>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</si>
  <si>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</si>
  <si>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</si>
  <si>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</si>
  <si>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</si>
  <si>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</si>
  <si>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</si>
  <si>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</si>
  <si>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</si>
  <si>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</si>
  <si>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</si>
  <si>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</si>
  <si>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</si>
  <si>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</si>
  <si>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</si>
  <si>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</si>
  <si>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</si>
  <si>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</si>
  <si>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</si>
  <si>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</si>
  <si>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</si>
  <si>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</si>
  <si>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</si>
  <si>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</si>
  <si>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</si>
  <si>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</si>
  <si>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</si>
  <si>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</si>
  <si>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</si>
  <si>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</si>
  <si>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</si>
  <si>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</si>
  <si>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</si>
  <si>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</si>
  <si>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</si>
  <si>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</si>
  <si>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</si>
  <si>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</si>
  <si>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</si>
  <si>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</si>
  <si>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</si>
  <si>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</si>
  <si>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</si>
  <si>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</si>
  <si>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</si>
  <si>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</si>
  <si>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</si>
  <si>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</si>
  <si>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</si>
  <si>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</si>
  <si>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</si>
  <si>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</si>
  <si>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</si>
  <si>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</si>
  <si>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</si>
  <si>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</si>
  <si>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</si>
  <si>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</si>
  <si>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</si>
  <si>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</si>
  <si>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</si>
  <si>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</si>
  <si>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</si>
  <si>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</si>
  <si>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</si>
  <si>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</si>
  <si>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</si>
  <si>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</si>
  <si>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</si>
  <si>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</si>
  <si>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</si>
  <si>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</si>
  <si>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</si>
  <si>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</si>
  <si>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</si>
  <si>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</si>
  <si>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</si>
  <si>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</si>
  <si>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</si>
  <si>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</si>
  <si>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</si>
  <si>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</si>
  <si>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</si>
  <si>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</si>
  <si>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</si>
  <si>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</si>
  <si>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</si>
  <si>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</si>
  <si>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</si>
  <si>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</si>
  <si>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</si>
  <si>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</si>
  <si>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</si>
  <si>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</si>
  <si>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</si>
  <si>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</si>
  <si>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</si>
  <si>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</si>
  <si>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</si>
  <si>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</si>
  <si>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</si>
  <si>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</si>
  <si>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</si>
  <si>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</si>
  <si>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</si>
  <si>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</si>
  <si>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</si>
  <si>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</si>
  <si>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</si>
  <si>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</si>
  <si>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</si>
  <si>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</si>
  <si>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</si>
  <si>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</si>
  <si>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</si>
  <si>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</si>
  <si>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</si>
  <si>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</si>
  <si>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</si>
  <si>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</si>
  <si>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</si>
  <si>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</si>
  <si>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</si>
  <si>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</si>
  <si>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</si>
  <si>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</si>
  <si>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</si>
  <si>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</si>
  <si>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</si>
  <si>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</si>
  <si>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</si>
  <si>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</si>
  <si>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</si>
  <si>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</si>
  <si>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</si>
  <si>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</si>
  <si>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</si>
  <si>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</si>
  <si>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</si>
  <si>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30 września 2013 r.</t>
  </si>
  <si>
    <t>DNS.422-3/13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</si>
</sst>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1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3" fontId="32" fillId="0" borderId="23" xfId="0" applyNumberFormat="1" applyFont="1" applyFill="1" applyBorder="1" applyAlignment="1" applyProtection="1">
      <alignment/>
      <protection/>
    </xf>
    <xf numFmtId="3" fontId="32" fillId="35" borderId="23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31" fillId="0" borderId="23" xfId="0" applyNumberFormat="1" applyFont="1" applyFill="1" applyBorder="1" applyAlignment="1" applyProtection="1">
      <alignment/>
      <protection/>
    </xf>
    <xf numFmtId="3" fontId="32" fillId="34" borderId="23" xfId="0" applyNumberFormat="1" applyFont="1" applyFill="1" applyBorder="1" applyAlignment="1" applyProtection="1">
      <alignment/>
      <protection/>
    </xf>
    <xf numFmtId="3" fontId="32" fillId="33" borderId="23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0" borderId="24" xfId="0" applyNumberFormat="1" applyFont="1" applyFill="1" applyBorder="1" applyAlignment="1" applyProtection="1">
      <alignment horizontal="center"/>
      <protection/>
    </xf>
    <xf numFmtId="3" fontId="30" fillId="35" borderId="25" xfId="0" applyNumberFormat="1" applyFont="1" applyFill="1" applyBorder="1" applyAlignment="1" applyProtection="1">
      <alignment horizontal="center"/>
      <protection/>
    </xf>
    <xf numFmtId="3" fontId="30" fillId="33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 locked="0"/>
    </xf>
    <xf numFmtId="3" fontId="3" fillId="35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  <xf numFmtId="0" fontId="31" fillId="0" borderId="26" xfId="0" applyFont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3" fontId="30" fillId="0" borderId="25" xfId="0" applyNumberFormat="1" applyFont="1" applyBorder="1" applyAlignment="1" applyProtection="1">
      <alignment horizontal="center"/>
      <protection/>
    </xf>
    <xf numFmtId="3" fontId="30" fillId="0" borderId="25" xfId="0" applyNumberFormat="1" applyFont="1" applyFill="1" applyBorder="1" applyAlignment="1" applyProtection="1">
      <alignment horizontal="center"/>
      <protection/>
    </xf>
    <xf numFmtId="3" fontId="30" fillId="34" borderId="25" xfId="0" applyNumberFormat="1" applyFont="1" applyFill="1" applyBorder="1" applyAlignment="1" applyProtection="1">
      <alignment horizontal="center"/>
      <protection/>
    </xf>
    <xf numFmtId="3" fontId="30" fillId="0" borderId="27" xfId="0" applyNumberFormat="1" applyFont="1" applyFill="1" applyBorder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/>
      <protection locked="0"/>
    </xf>
    <xf numFmtId="0" fontId="30" fillId="0" borderId="28" xfId="0" applyFont="1" applyBorder="1" applyAlignment="1" applyProtection="1">
      <alignment/>
      <protection locked="0"/>
    </xf>
    <xf numFmtId="3" fontId="30" fillId="35" borderId="29" xfId="0" applyNumberFormat="1" applyFont="1" applyFill="1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 locked="0"/>
    </xf>
    <xf numFmtId="3" fontId="30" fillId="0" borderId="29" xfId="0" applyNumberFormat="1" applyFont="1" applyBorder="1" applyAlignment="1" applyProtection="1">
      <alignment/>
      <protection/>
    </xf>
    <xf numFmtId="0" fontId="30" fillId="0" borderId="29" xfId="0" applyFont="1" applyFill="1" applyBorder="1" applyAlignment="1" applyProtection="1">
      <alignment/>
      <protection locked="0"/>
    </xf>
    <xf numFmtId="0" fontId="30" fillId="34" borderId="29" xfId="0" applyFont="1" applyFill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 locked="0"/>
    </xf>
    <xf numFmtId="0" fontId="30" fillId="33" borderId="29" xfId="0" applyFont="1" applyFill="1" applyBorder="1" applyAlignment="1" applyProtection="1">
      <alignment/>
      <protection/>
    </xf>
    <xf numFmtId="0" fontId="30" fillId="33" borderId="31" xfId="0" applyFont="1" applyFill="1" applyBorder="1" applyAlignment="1" applyProtection="1">
      <alignment/>
      <protection/>
    </xf>
    <xf numFmtId="0" fontId="30" fillId="0" borderId="31" xfId="0" applyFont="1" applyFill="1" applyBorder="1" applyAlignment="1" applyProtection="1">
      <alignment/>
      <protection locked="0"/>
    </xf>
    <xf numFmtId="0" fontId="30" fillId="0" borderId="32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0" fillId="0" borderId="35" xfId="0" applyFont="1" applyBorder="1" applyAlignment="1" applyProtection="1">
      <alignment horizontal="right"/>
      <protection/>
    </xf>
    <xf numFmtId="0" fontId="30" fillId="0" borderId="31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40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3" fontId="4" fillId="35" borderId="40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79" t="s">
        <v>164</v>
      </c>
      <c r="M1" s="79"/>
      <c r="N1" s="79"/>
      <c r="O1" s="79"/>
      <c r="P1" s="79"/>
      <c r="Q1" s="79"/>
      <c r="R1" s="79"/>
      <c r="S1" s="79"/>
      <c r="T1" s="79"/>
    </row>
    <row r="2" spans="1:20" ht="13.5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R2" s="80" t="s">
        <v>165</v>
      </c>
      <c r="S2" s="80"/>
      <c r="T2" s="80"/>
    </row>
    <row r="3" spans="1:20" s="5" customFormat="1" ht="24" customHeight="1">
      <c r="A3" s="93" t="s">
        <v>0</v>
      </c>
      <c r="B3" s="96" t="s">
        <v>146</v>
      </c>
      <c r="C3" s="99" t="s">
        <v>1</v>
      </c>
      <c r="D3" s="96" t="s">
        <v>147</v>
      </c>
      <c r="E3" s="96"/>
      <c r="F3" s="96"/>
      <c r="G3" s="96"/>
      <c r="H3" s="102" t="s">
        <v>150</v>
      </c>
      <c r="I3" s="103"/>
      <c r="J3" s="103"/>
      <c r="K3" s="103"/>
      <c r="L3" s="103"/>
      <c r="M3" s="103"/>
      <c r="N3" s="103"/>
      <c r="O3" s="103"/>
      <c r="P3" s="103"/>
      <c r="Q3" s="104"/>
      <c r="R3" s="104"/>
      <c r="S3" s="104"/>
      <c r="T3" s="105"/>
    </row>
    <row r="4" spans="1:20" s="5" customFormat="1" ht="30" customHeight="1">
      <c r="A4" s="94"/>
      <c r="B4" s="97"/>
      <c r="C4" s="100"/>
      <c r="D4" s="106" t="s">
        <v>2</v>
      </c>
      <c r="E4" s="100" t="s">
        <v>3</v>
      </c>
      <c r="F4" s="97" t="s">
        <v>60</v>
      </c>
      <c r="G4" s="86" t="s">
        <v>61</v>
      </c>
      <c r="H4" s="88" t="s">
        <v>160</v>
      </c>
      <c r="I4" s="89"/>
      <c r="J4" s="89"/>
      <c r="K4" s="90"/>
      <c r="L4" s="91" t="s">
        <v>162</v>
      </c>
      <c r="M4" s="83" t="s">
        <v>161</v>
      </c>
      <c r="N4" s="84"/>
      <c r="O4" s="84"/>
      <c r="P4" s="84"/>
      <c r="Q4" s="83" t="s">
        <v>163</v>
      </c>
      <c r="R4" s="84"/>
      <c r="S4" s="84"/>
      <c r="T4" s="85"/>
    </row>
    <row r="5" spans="1:20" s="5" customFormat="1" ht="78.75" customHeight="1" thickBot="1">
      <c r="A5" s="95"/>
      <c r="B5" s="98"/>
      <c r="C5" s="101"/>
      <c r="D5" s="107"/>
      <c r="E5" s="101"/>
      <c r="F5" s="98"/>
      <c r="G5" s="87"/>
      <c r="H5" s="7" t="s">
        <v>2</v>
      </c>
      <c r="I5" s="8" t="s">
        <v>158</v>
      </c>
      <c r="J5" s="8" t="s">
        <v>157</v>
      </c>
      <c r="K5" s="8" t="s">
        <v>159</v>
      </c>
      <c r="L5" s="92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44">
        <f>SUM(C7:C16)</f>
        <v>110513</v>
      </c>
      <c r="D6" s="14">
        <f>E6+F6</f>
        <v>87730</v>
      </c>
      <c r="E6" s="44">
        <f>SUM(E7:E16)</f>
        <v>87534</v>
      </c>
      <c r="F6" s="44">
        <f>SUM(F7:F16)</f>
        <v>196</v>
      </c>
      <c r="G6" s="45">
        <f>SUM(G7:G16)</f>
        <v>0</v>
      </c>
      <c r="H6" s="46">
        <f>SUM(I6:K6)</f>
        <v>196</v>
      </c>
      <c r="I6" s="45">
        <f>SUM(I7:I16)</f>
        <v>179</v>
      </c>
      <c r="J6" s="45">
        <f>SUM(J7:J16)</f>
        <v>1</v>
      </c>
      <c r="K6" s="45">
        <f>SUM(K7:K16)</f>
        <v>16</v>
      </c>
      <c r="L6" s="16">
        <f>SUM(M6+Q6)</f>
        <v>428</v>
      </c>
      <c r="M6" s="16">
        <f>SUM(N6:P6)</f>
        <v>428</v>
      </c>
      <c r="N6" s="45">
        <f>SUM(N7:N16)</f>
        <v>231</v>
      </c>
      <c r="O6" s="45">
        <f>SUM(O7:O16)</f>
        <v>181</v>
      </c>
      <c r="P6" s="47">
        <f>SUM(P7:P16)</f>
        <v>16</v>
      </c>
      <c r="Q6" s="16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6" customFormat="1" ht="10.5">
      <c r="A7" s="73" t="s">
        <v>62</v>
      </c>
      <c r="B7" s="74" t="s">
        <v>63</v>
      </c>
      <c r="C7" s="19">
        <v>28596</v>
      </c>
      <c r="D7" s="20">
        <f>E7+F7</f>
        <v>23718</v>
      </c>
      <c r="E7" s="19">
        <v>23675</v>
      </c>
      <c r="F7" s="21">
        <f aca="true" t="shared" si="0" ref="F7:F16">H7</f>
        <v>43</v>
      </c>
      <c r="G7" s="22">
        <v>0</v>
      </c>
      <c r="H7" s="23">
        <f>I7+J7+K7</f>
        <v>43</v>
      </c>
      <c r="I7" s="19">
        <v>38</v>
      </c>
      <c r="J7" s="19">
        <v>0</v>
      </c>
      <c r="K7" s="19">
        <v>5</v>
      </c>
      <c r="L7" s="24">
        <f>M7+Q7</f>
        <v>163</v>
      </c>
      <c r="M7" s="24">
        <f>N7+O7+P7</f>
        <v>163</v>
      </c>
      <c r="N7" s="19">
        <v>63</v>
      </c>
      <c r="O7" s="19">
        <v>95</v>
      </c>
      <c r="P7" s="19">
        <v>5</v>
      </c>
      <c r="Q7" s="24">
        <f>R7+S7+T7</f>
        <v>0</v>
      </c>
      <c r="R7" s="19">
        <v>0</v>
      </c>
      <c r="S7" s="19">
        <v>0</v>
      </c>
      <c r="T7" s="25">
        <v>0</v>
      </c>
    </row>
    <row r="8" spans="1:20" s="26" customFormat="1" ht="10.5">
      <c r="A8" s="73" t="s">
        <v>64</v>
      </c>
      <c r="B8" s="74" t="s">
        <v>5</v>
      </c>
      <c r="C8" s="19">
        <v>17353</v>
      </c>
      <c r="D8" s="20">
        <f aca="true" t="shared" si="1" ref="D8:D16">E8+F8</f>
        <v>13881</v>
      </c>
      <c r="E8" s="19">
        <v>13856</v>
      </c>
      <c r="F8" s="21">
        <f t="shared" si="0"/>
        <v>25</v>
      </c>
      <c r="G8" s="22">
        <v>0</v>
      </c>
      <c r="H8" s="23">
        <f>I8+J8+K8</f>
        <v>25</v>
      </c>
      <c r="I8" s="19">
        <v>23</v>
      </c>
      <c r="J8" s="19">
        <v>0</v>
      </c>
      <c r="K8" s="19">
        <v>2</v>
      </c>
      <c r="L8" s="24">
        <f aca="true" t="shared" si="2" ref="L8:L16">M8+Q8</f>
        <v>66</v>
      </c>
      <c r="M8" s="24">
        <f aca="true" t="shared" si="3" ref="M8:M16">N8+O8+P8</f>
        <v>66</v>
      </c>
      <c r="N8" s="19">
        <v>45</v>
      </c>
      <c r="O8" s="19">
        <v>19</v>
      </c>
      <c r="P8" s="19">
        <v>2</v>
      </c>
      <c r="Q8" s="24">
        <f aca="true" t="shared" si="4" ref="Q8:Q16">R8+S8+T8</f>
        <v>0</v>
      </c>
      <c r="R8" s="19">
        <v>0</v>
      </c>
      <c r="S8" s="19">
        <v>0</v>
      </c>
      <c r="T8" s="25">
        <v>0</v>
      </c>
    </row>
    <row r="9" spans="1:20" s="26" customFormat="1" ht="10.5">
      <c r="A9" s="73" t="s">
        <v>65</v>
      </c>
      <c r="B9" s="74" t="s">
        <v>6</v>
      </c>
      <c r="C9" s="19">
        <v>9748</v>
      </c>
      <c r="D9" s="20">
        <f t="shared" si="1"/>
        <v>7247</v>
      </c>
      <c r="E9" s="19">
        <v>7234</v>
      </c>
      <c r="F9" s="21">
        <f t="shared" si="0"/>
        <v>13</v>
      </c>
      <c r="G9" s="22">
        <v>0</v>
      </c>
      <c r="H9" s="23">
        <f aca="true" t="shared" si="5" ref="H9:H16">I9+J9+K9</f>
        <v>13</v>
      </c>
      <c r="I9" s="19">
        <v>13</v>
      </c>
      <c r="J9" s="19">
        <v>0</v>
      </c>
      <c r="K9" s="19">
        <v>0</v>
      </c>
      <c r="L9" s="24">
        <f t="shared" si="2"/>
        <v>20</v>
      </c>
      <c r="M9" s="24">
        <f t="shared" si="3"/>
        <v>20</v>
      </c>
      <c r="N9" s="19">
        <v>10</v>
      </c>
      <c r="O9" s="19">
        <v>10</v>
      </c>
      <c r="P9" s="19">
        <v>0</v>
      </c>
      <c r="Q9" s="24">
        <f t="shared" si="4"/>
        <v>0</v>
      </c>
      <c r="R9" s="19">
        <v>0</v>
      </c>
      <c r="S9" s="19">
        <v>0</v>
      </c>
      <c r="T9" s="25">
        <v>0</v>
      </c>
    </row>
    <row r="10" spans="1:20" s="26" customFormat="1" ht="10.5">
      <c r="A10" s="73" t="s">
        <v>66</v>
      </c>
      <c r="B10" s="74" t="s">
        <v>67</v>
      </c>
      <c r="C10" s="19">
        <v>17225</v>
      </c>
      <c r="D10" s="20">
        <f t="shared" si="1"/>
        <v>13656</v>
      </c>
      <c r="E10" s="19">
        <v>13648</v>
      </c>
      <c r="F10" s="21">
        <f t="shared" si="0"/>
        <v>8</v>
      </c>
      <c r="G10" s="22">
        <v>0</v>
      </c>
      <c r="H10" s="23">
        <f t="shared" si="5"/>
        <v>8</v>
      </c>
      <c r="I10" s="19">
        <v>7</v>
      </c>
      <c r="J10" s="19">
        <v>0</v>
      </c>
      <c r="K10" s="19">
        <v>1</v>
      </c>
      <c r="L10" s="24">
        <f t="shared" si="2"/>
        <v>46</v>
      </c>
      <c r="M10" s="24">
        <f t="shared" si="3"/>
        <v>46</v>
      </c>
      <c r="N10" s="19">
        <v>27</v>
      </c>
      <c r="O10" s="19">
        <v>18</v>
      </c>
      <c r="P10" s="19">
        <v>1</v>
      </c>
      <c r="Q10" s="24">
        <f t="shared" si="4"/>
        <v>0</v>
      </c>
      <c r="R10" s="19">
        <v>0</v>
      </c>
      <c r="S10" s="19">
        <v>0</v>
      </c>
      <c r="T10" s="25">
        <v>0</v>
      </c>
    </row>
    <row r="11" spans="1:20" s="26" customFormat="1" ht="10.5">
      <c r="A11" s="73" t="s">
        <v>68</v>
      </c>
      <c r="B11" s="74" t="s">
        <v>7</v>
      </c>
      <c r="C11" s="19">
        <v>6872</v>
      </c>
      <c r="D11" s="20">
        <f t="shared" si="1"/>
        <v>5516</v>
      </c>
      <c r="E11" s="19">
        <v>5511</v>
      </c>
      <c r="F11" s="21">
        <f t="shared" si="0"/>
        <v>5</v>
      </c>
      <c r="G11" s="22">
        <v>0</v>
      </c>
      <c r="H11" s="23">
        <f t="shared" si="5"/>
        <v>5</v>
      </c>
      <c r="I11" s="19">
        <v>5</v>
      </c>
      <c r="J11" s="19">
        <v>0</v>
      </c>
      <c r="K11" s="19">
        <v>0</v>
      </c>
      <c r="L11" s="24">
        <f t="shared" si="2"/>
        <v>11</v>
      </c>
      <c r="M11" s="24">
        <f t="shared" si="3"/>
        <v>11</v>
      </c>
      <c r="N11" s="19">
        <v>7</v>
      </c>
      <c r="O11" s="19">
        <v>4</v>
      </c>
      <c r="P11" s="19">
        <v>0</v>
      </c>
      <c r="Q11" s="24">
        <f t="shared" si="4"/>
        <v>0</v>
      </c>
      <c r="R11" s="19">
        <v>0</v>
      </c>
      <c r="S11" s="19">
        <v>0</v>
      </c>
      <c r="T11" s="25">
        <v>0</v>
      </c>
    </row>
    <row r="12" spans="1:20" s="26" customFormat="1" ht="10.5">
      <c r="A12" s="73" t="s">
        <v>69</v>
      </c>
      <c r="B12" s="74" t="s">
        <v>8</v>
      </c>
      <c r="C12" s="19">
        <v>8523</v>
      </c>
      <c r="D12" s="20">
        <f t="shared" si="1"/>
        <v>6640</v>
      </c>
      <c r="E12" s="19">
        <v>6626</v>
      </c>
      <c r="F12" s="21">
        <f t="shared" si="0"/>
        <v>14</v>
      </c>
      <c r="G12" s="22">
        <v>0</v>
      </c>
      <c r="H12" s="23">
        <f t="shared" si="5"/>
        <v>14</v>
      </c>
      <c r="I12" s="19">
        <v>14</v>
      </c>
      <c r="J12" s="19">
        <v>0</v>
      </c>
      <c r="K12" s="19">
        <v>0</v>
      </c>
      <c r="L12" s="24">
        <f t="shared" si="2"/>
        <v>30</v>
      </c>
      <c r="M12" s="24">
        <f t="shared" si="3"/>
        <v>30</v>
      </c>
      <c r="N12" s="19">
        <v>18</v>
      </c>
      <c r="O12" s="19">
        <v>12</v>
      </c>
      <c r="P12" s="19">
        <v>0</v>
      </c>
      <c r="Q12" s="24">
        <f t="shared" si="4"/>
        <v>0</v>
      </c>
      <c r="R12" s="19">
        <v>0</v>
      </c>
      <c r="S12" s="19">
        <v>0</v>
      </c>
      <c r="T12" s="25">
        <v>0</v>
      </c>
    </row>
    <row r="13" spans="1:20" s="26" customFormat="1" ht="10.5">
      <c r="A13" s="73" t="s">
        <v>70</v>
      </c>
      <c r="B13" s="74" t="s">
        <v>9</v>
      </c>
      <c r="C13" s="19">
        <v>4975</v>
      </c>
      <c r="D13" s="20">
        <f t="shared" si="1"/>
        <v>3860</v>
      </c>
      <c r="E13" s="19">
        <v>3830</v>
      </c>
      <c r="F13" s="21">
        <f t="shared" si="0"/>
        <v>30</v>
      </c>
      <c r="G13" s="22">
        <v>0</v>
      </c>
      <c r="H13" s="23">
        <f t="shared" si="5"/>
        <v>30</v>
      </c>
      <c r="I13" s="19">
        <v>30</v>
      </c>
      <c r="J13" s="19">
        <v>0</v>
      </c>
      <c r="K13" s="19">
        <v>0</v>
      </c>
      <c r="L13" s="24">
        <f t="shared" si="2"/>
        <v>14</v>
      </c>
      <c r="M13" s="24">
        <f t="shared" si="3"/>
        <v>14</v>
      </c>
      <c r="N13" s="19">
        <v>8</v>
      </c>
      <c r="O13" s="19">
        <v>6</v>
      </c>
      <c r="P13" s="19">
        <v>0</v>
      </c>
      <c r="Q13" s="24">
        <f t="shared" si="4"/>
        <v>0</v>
      </c>
      <c r="R13" s="19">
        <v>0</v>
      </c>
      <c r="S13" s="19">
        <v>0</v>
      </c>
      <c r="T13" s="25">
        <v>0</v>
      </c>
    </row>
    <row r="14" spans="1:20" s="26" customFormat="1" ht="10.5">
      <c r="A14" s="73" t="s">
        <v>71</v>
      </c>
      <c r="B14" s="74" t="s">
        <v>10</v>
      </c>
      <c r="C14" s="19">
        <v>5367</v>
      </c>
      <c r="D14" s="20">
        <f t="shared" si="1"/>
        <v>4028</v>
      </c>
      <c r="E14" s="19">
        <v>4015</v>
      </c>
      <c r="F14" s="21">
        <f t="shared" si="0"/>
        <v>13</v>
      </c>
      <c r="G14" s="22">
        <v>0</v>
      </c>
      <c r="H14" s="23">
        <f t="shared" si="5"/>
        <v>13</v>
      </c>
      <c r="I14" s="19">
        <v>12</v>
      </c>
      <c r="J14" s="19">
        <v>0</v>
      </c>
      <c r="K14" s="19">
        <v>1</v>
      </c>
      <c r="L14" s="24">
        <f t="shared" si="2"/>
        <v>39</v>
      </c>
      <c r="M14" s="24">
        <f t="shared" si="3"/>
        <v>39</v>
      </c>
      <c r="N14" s="19">
        <v>34</v>
      </c>
      <c r="O14" s="19">
        <v>4</v>
      </c>
      <c r="P14" s="19">
        <v>1</v>
      </c>
      <c r="Q14" s="24">
        <f t="shared" si="4"/>
        <v>0</v>
      </c>
      <c r="R14" s="19">
        <v>0</v>
      </c>
      <c r="S14" s="19">
        <v>0</v>
      </c>
      <c r="T14" s="25">
        <v>0</v>
      </c>
    </row>
    <row r="15" spans="1:20" s="26" customFormat="1" ht="10.5">
      <c r="A15" s="73" t="s">
        <v>72</v>
      </c>
      <c r="B15" s="74" t="s">
        <v>11</v>
      </c>
      <c r="C15" s="19">
        <v>5073</v>
      </c>
      <c r="D15" s="20">
        <f t="shared" si="1"/>
        <v>4012</v>
      </c>
      <c r="E15" s="19">
        <v>3996</v>
      </c>
      <c r="F15" s="21">
        <f t="shared" si="0"/>
        <v>16</v>
      </c>
      <c r="G15" s="22">
        <v>0</v>
      </c>
      <c r="H15" s="23">
        <f t="shared" si="5"/>
        <v>16</v>
      </c>
      <c r="I15" s="19">
        <v>13</v>
      </c>
      <c r="J15" s="19">
        <v>1</v>
      </c>
      <c r="K15" s="19">
        <v>2</v>
      </c>
      <c r="L15" s="24">
        <f t="shared" si="2"/>
        <v>14</v>
      </c>
      <c r="M15" s="24">
        <f t="shared" si="3"/>
        <v>14</v>
      </c>
      <c r="N15" s="19">
        <v>8</v>
      </c>
      <c r="O15" s="19">
        <v>4</v>
      </c>
      <c r="P15" s="19">
        <v>2</v>
      </c>
      <c r="Q15" s="24">
        <f t="shared" si="4"/>
        <v>0</v>
      </c>
      <c r="R15" s="19">
        <v>0</v>
      </c>
      <c r="S15" s="19">
        <v>0</v>
      </c>
      <c r="T15" s="25">
        <v>0</v>
      </c>
    </row>
    <row r="16" spans="1:20" s="26" customFormat="1" ht="11.25" thickBot="1">
      <c r="A16" s="73" t="s">
        <v>73</v>
      </c>
      <c r="B16" s="74" t="s">
        <v>12</v>
      </c>
      <c r="C16" s="50">
        <v>6781</v>
      </c>
      <c r="D16" s="51">
        <f t="shared" si="1"/>
        <v>5172</v>
      </c>
      <c r="E16" s="50">
        <v>5143</v>
      </c>
      <c r="F16" s="52">
        <f t="shared" si="0"/>
        <v>29</v>
      </c>
      <c r="G16" s="53">
        <v>0</v>
      </c>
      <c r="H16" s="54">
        <f t="shared" si="5"/>
        <v>29</v>
      </c>
      <c r="I16" s="50">
        <v>24</v>
      </c>
      <c r="J16" s="50">
        <v>0</v>
      </c>
      <c r="K16" s="50">
        <v>5</v>
      </c>
      <c r="L16" s="55">
        <f t="shared" si="2"/>
        <v>25</v>
      </c>
      <c r="M16" s="55">
        <f t="shared" si="3"/>
        <v>25</v>
      </c>
      <c r="N16" s="50">
        <v>11</v>
      </c>
      <c r="O16" s="50">
        <v>9</v>
      </c>
      <c r="P16" s="50">
        <v>5</v>
      </c>
      <c r="Q16" s="24">
        <f t="shared" si="4"/>
        <v>0</v>
      </c>
      <c r="R16" s="19">
        <v>0</v>
      </c>
      <c r="S16" s="19">
        <v>0</v>
      </c>
      <c r="T16" s="25">
        <v>0</v>
      </c>
    </row>
    <row r="17" spans="1:20" s="18" customFormat="1" ht="10.5">
      <c r="A17" s="12">
        <v>120700</v>
      </c>
      <c r="B17" s="13" t="s">
        <v>13</v>
      </c>
      <c r="C17" s="56">
        <f>SUM(C18:C29)</f>
        <v>129188</v>
      </c>
      <c r="D17" s="48">
        <f>E17+F17</f>
        <v>97138</v>
      </c>
      <c r="E17" s="56">
        <f>SUM(E18:E29)</f>
        <v>96781</v>
      </c>
      <c r="F17" s="56">
        <f>SUM(F18:F29)</f>
        <v>357</v>
      </c>
      <c r="G17" s="57">
        <f>SUM(G18:G29)</f>
        <v>0</v>
      </c>
      <c r="H17" s="58">
        <f>SUM(I17:K17)</f>
        <v>357</v>
      </c>
      <c r="I17" s="57">
        <f>SUM(I18:I29)</f>
        <v>339</v>
      </c>
      <c r="J17" s="57">
        <f>SUM(J18:J29)</f>
        <v>3</v>
      </c>
      <c r="K17" s="57">
        <f>SUM(K18:K29)</f>
        <v>15</v>
      </c>
      <c r="L17" s="49">
        <f>SUM(M17+Q17)</f>
        <v>627</v>
      </c>
      <c r="M17" s="49">
        <f>SUM(N17:P17)</f>
        <v>627</v>
      </c>
      <c r="N17" s="57">
        <f>SUM(N18:N29)</f>
        <v>359</v>
      </c>
      <c r="O17" s="57">
        <f>SUM(O18:O29)</f>
        <v>253</v>
      </c>
      <c r="P17" s="59">
        <f>SUM(P18:P29)</f>
        <v>15</v>
      </c>
      <c r="Q17" s="16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6" customFormat="1" ht="10.5">
      <c r="A18" s="73" t="s">
        <v>74</v>
      </c>
      <c r="B18" s="74" t="s">
        <v>75</v>
      </c>
      <c r="C18" s="19">
        <v>15128</v>
      </c>
      <c r="D18" s="20">
        <f aca="true" t="shared" si="6" ref="D18:D29">E18+F18</f>
        <v>12010</v>
      </c>
      <c r="E18" s="19">
        <v>11988</v>
      </c>
      <c r="F18" s="21">
        <f aca="true" t="shared" si="7" ref="F18:F29">H18</f>
        <v>22</v>
      </c>
      <c r="G18" s="22">
        <v>0</v>
      </c>
      <c r="H18" s="23">
        <f aca="true" t="shared" si="8" ref="H18:H29">I18+J18+K18</f>
        <v>22</v>
      </c>
      <c r="I18" s="19">
        <v>14</v>
      </c>
      <c r="J18" s="19">
        <v>0</v>
      </c>
      <c r="K18" s="19">
        <v>8</v>
      </c>
      <c r="L18" s="24">
        <f aca="true" t="shared" si="9" ref="L18:L29">M18+Q18</f>
        <v>103</v>
      </c>
      <c r="M18" s="24">
        <f aca="true" t="shared" si="10" ref="M18:M29">N18+O18+P18</f>
        <v>103</v>
      </c>
      <c r="N18" s="19">
        <v>43</v>
      </c>
      <c r="O18" s="19">
        <v>52</v>
      </c>
      <c r="P18" s="19">
        <v>8</v>
      </c>
      <c r="Q18" s="24">
        <f aca="true" t="shared" si="11" ref="Q18:Q29">R18+S18+T18</f>
        <v>0</v>
      </c>
      <c r="R18" s="19">
        <v>0</v>
      </c>
      <c r="S18" s="19">
        <v>0</v>
      </c>
      <c r="T18" s="25">
        <v>0</v>
      </c>
    </row>
    <row r="19" spans="1:20" s="26" customFormat="1" ht="10.5">
      <c r="A19" s="73" t="s">
        <v>76</v>
      </c>
      <c r="B19" s="74" t="s">
        <v>77</v>
      </c>
      <c r="C19" s="19">
        <v>7897</v>
      </c>
      <c r="D19" s="20">
        <f t="shared" si="6"/>
        <v>6148</v>
      </c>
      <c r="E19" s="19">
        <v>6084</v>
      </c>
      <c r="F19" s="21">
        <f t="shared" si="7"/>
        <v>64</v>
      </c>
      <c r="G19" s="22">
        <v>0</v>
      </c>
      <c r="H19" s="23">
        <f t="shared" si="8"/>
        <v>64</v>
      </c>
      <c r="I19" s="19">
        <v>63</v>
      </c>
      <c r="J19" s="19">
        <v>0</v>
      </c>
      <c r="K19" s="19">
        <v>1</v>
      </c>
      <c r="L19" s="24">
        <f t="shared" si="9"/>
        <v>58</v>
      </c>
      <c r="M19" s="24">
        <f t="shared" si="10"/>
        <v>58</v>
      </c>
      <c r="N19" s="19">
        <v>28</v>
      </c>
      <c r="O19" s="19">
        <v>29</v>
      </c>
      <c r="P19" s="19">
        <v>1</v>
      </c>
      <c r="Q19" s="24">
        <f t="shared" si="11"/>
        <v>0</v>
      </c>
      <c r="R19" s="19">
        <v>0</v>
      </c>
      <c r="S19" s="19">
        <v>0</v>
      </c>
      <c r="T19" s="25">
        <v>0</v>
      </c>
    </row>
    <row r="20" spans="1:20" s="26" customFormat="1" ht="10.5">
      <c r="A20" s="73" t="s">
        <v>78</v>
      </c>
      <c r="B20" s="74" t="s">
        <v>14</v>
      </c>
      <c r="C20" s="19">
        <v>9823</v>
      </c>
      <c r="D20" s="20">
        <f t="shared" si="6"/>
        <v>7592</v>
      </c>
      <c r="E20" s="19">
        <v>7549</v>
      </c>
      <c r="F20" s="21">
        <f t="shared" si="7"/>
        <v>43</v>
      </c>
      <c r="G20" s="22">
        <v>0</v>
      </c>
      <c r="H20" s="23">
        <f t="shared" si="8"/>
        <v>43</v>
      </c>
      <c r="I20" s="19">
        <v>42</v>
      </c>
      <c r="J20" s="19">
        <v>1</v>
      </c>
      <c r="K20" s="19">
        <v>0</v>
      </c>
      <c r="L20" s="24">
        <f t="shared" si="9"/>
        <v>45</v>
      </c>
      <c r="M20" s="24">
        <f t="shared" si="10"/>
        <v>45</v>
      </c>
      <c r="N20" s="19">
        <v>24</v>
      </c>
      <c r="O20" s="19">
        <v>21</v>
      </c>
      <c r="P20" s="19">
        <v>0</v>
      </c>
      <c r="Q20" s="24">
        <f t="shared" si="11"/>
        <v>0</v>
      </c>
      <c r="R20" s="19">
        <v>0</v>
      </c>
      <c r="S20" s="19">
        <v>0</v>
      </c>
      <c r="T20" s="25">
        <v>0</v>
      </c>
    </row>
    <row r="21" spans="1:20" s="26" customFormat="1" ht="10.5">
      <c r="A21" s="73" t="s">
        <v>79</v>
      </c>
      <c r="B21" s="74" t="s">
        <v>15</v>
      </c>
      <c r="C21" s="19">
        <v>8503</v>
      </c>
      <c r="D21" s="20">
        <f t="shared" si="6"/>
        <v>6450</v>
      </c>
      <c r="E21" s="19">
        <v>6416</v>
      </c>
      <c r="F21" s="21">
        <f t="shared" si="7"/>
        <v>34</v>
      </c>
      <c r="G21" s="22">
        <v>0</v>
      </c>
      <c r="H21" s="23">
        <f t="shared" si="8"/>
        <v>34</v>
      </c>
      <c r="I21" s="19">
        <v>33</v>
      </c>
      <c r="J21" s="19">
        <v>0</v>
      </c>
      <c r="K21" s="19">
        <v>1</v>
      </c>
      <c r="L21" s="24">
        <f t="shared" si="9"/>
        <v>46</v>
      </c>
      <c r="M21" s="24">
        <f t="shared" si="10"/>
        <v>46</v>
      </c>
      <c r="N21" s="19">
        <v>25</v>
      </c>
      <c r="O21" s="19">
        <v>20</v>
      </c>
      <c r="P21" s="19">
        <v>1</v>
      </c>
      <c r="Q21" s="24">
        <f t="shared" si="11"/>
        <v>0</v>
      </c>
      <c r="R21" s="19">
        <v>0</v>
      </c>
      <c r="S21" s="19">
        <v>0</v>
      </c>
      <c r="T21" s="25">
        <v>0</v>
      </c>
    </row>
    <row r="22" spans="1:20" s="26" customFormat="1" ht="10.5">
      <c r="A22" s="73" t="s">
        <v>80</v>
      </c>
      <c r="B22" s="74" t="s">
        <v>16</v>
      </c>
      <c r="C22" s="19">
        <v>7897</v>
      </c>
      <c r="D22" s="20">
        <f t="shared" si="6"/>
        <v>5834</v>
      </c>
      <c r="E22" s="19">
        <v>5788</v>
      </c>
      <c r="F22" s="21">
        <f t="shared" si="7"/>
        <v>46</v>
      </c>
      <c r="G22" s="22">
        <v>0</v>
      </c>
      <c r="H22" s="23">
        <f t="shared" si="8"/>
        <v>46</v>
      </c>
      <c r="I22" s="19">
        <v>46</v>
      </c>
      <c r="J22" s="19">
        <v>0</v>
      </c>
      <c r="K22" s="19">
        <v>0</v>
      </c>
      <c r="L22" s="24">
        <f t="shared" si="9"/>
        <v>25</v>
      </c>
      <c r="M22" s="24">
        <f t="shared" si="10"/>
        <v>25</v>
      </c>
      <c r="N22" s="19">
        <v>13</v>
      </c>
      <c r="O22" s="19">
        <v>12</v>
      </c>
      <c r="P22" s="19">
        <v>0</v>
      </c>
      <c r="Q22" s="24">
        <f t="shared" si="11"/>
        <v>0</v>
      </c>
      <c r="R22" s="19">
        <v>0</v>
      </c>
      <c r="S22" s="19">
        <v>0</v>
      </c>
      <c r="T22" s="25">
        <v>0</v>
      </c>
    </row>
    <row r="23" spans="1:20" s="26" customFormat="1" ht="10.5">
      <c r="A23" s="73" t="s">
        <v>81</v>
      </c>
      <c r="B23" s="74" t="s">
        <v>17</v>
      </c>
      <c r="C23" s="19">
        <v>7938</v>
      </c>
      <c r="D23" s="20">
        <f t="shared" si="6"/>
        <v>5821</v>
      </c>
      <c r="E23" s="19">
        <v>5809</v>
      </c>
      <c r="F23" s="21">
        <f t="shared" si="7"/>
        <v>12</v>
      </c>
      <c r="G23" s="22">
        <v>0</v>
      </c>
      <c r="H23" s="23">
        <f t="shared" si="8"/>
        <v>12</v>
      </c>
      <c r="I23" s="19">
        <v>12</v>
      </c>
      <c r="J23" s="19">
        <v>0</v>
      </c>
      <c r="K23" s="19">
        <v>0</v>
      </c>
      <c r="L23" s="24">
        <f t="shared" si="9"/>
        <v>27</v>
      </c>
      <c r="M23" s="24">
        <f t="shared" si="10"/>
        <v>27</v>
      </c>
      <c r="N23" s="19">
        <v>12</v>
      </c>
      <c r="O23" s="19">
        <v>15</v>
      </c>
      <c r="P23" s="19">
        <v>0</v>
      </c>
      <c r="Q23" s="24">
        <f t="shared" si="11"/>
        <v>0</v>
      </c>
      <c r="R23" s="19">
        <v>0</v>
      </c>
      <c r="S23" s="19">
        <v>0</v>
      </c>
      <c r="T23" s="25">
        <v>0</v>
      </c>
    </row>
    <row r="24" spans="1:20" s="26" customFormat="1" ht="10.5">
      <c r="A24" s="73" t="s">
        <v>82</v>
      </c>
      <c r="B24" s="74" t="s">
        <v>83</v>
      </c>
      <c r="C24" s="19">
        <v>24628</v>
      </c>
      <c r="D24" s="20">
        <f t="shared" si="6"/>
        <v>18384</v>
      </c>
      <c r="E24" s="19">
        <v>18340</v>
      </c>
      <c r="F24" s="21">
        <f t="shared" si="7"/>
        <v>44</v>
      </c>
      <c r="G24" s="22">
        <v>0</v>
      </c>
      <c r="H24" s="23">
        <f t="shared" si="8"/>
        <v>44</v>
      </c>
      <c r="I24" s="19">
        <v>43</v>
      </c>
      <c r="J24" s="19">
        <v>0</v>
      </c>
      <c r="K24" s="19">
        <v>1</v>
      </c>
      <c r="L24" s="24">
        <f t="shared" si="9"/>
        <v>102</v>
      </c>
      <c r="M24" s="24">
        <f t="shared" si="10"/>
        <v>102</v>
      </c>
      <c r="N24" s="19">
        <v>73</v>
      </c>
      <c r="O24" s="19">
        <v>28</v>
      </c>
      <c r="P24" s="19">
        <v>1</v>
      </c>
      <c r="Q24" s="24">
        <f t="shared" si="11"/>
        <v>0</v>
      </c>
      <c r="R24" s="19">
        <v>0</v>
      </c>
      <c r="S24" s="19">
        <v>0</v>
      </c>
      <c r="T24" s="25">
        <v>0</v>
      </c>
    </row>
    <row r="25" spans="1:20" s="26" customFormat="1" ht="10.5">
      <c r="A25" s="73" t="s">
        <v>84</v>
      </c>
      <c r="B25" s="74" t="s">
        <v>18</v>
      </c>
      <c r="C25" s="19">
        <v>9861</v>
      </c>
      <c r="D25" s="20">
        <f t="shared" si="6"/>
        <v>7270</v>
      </c>
      <c r="E25" s="19">
        <v>7259</v>
      </c>
      <c r="F25" s="21">
        <f t="shared" si="7"/>
        <v>11</v>
      </c>
      <c r="G25" s="22">
        <v>0</v>
      </c>
      <c r="H25" s="23">
        <f t="shared" si="8"/>
        <v>11</v>
      </c>
      <c r="I25" s="19">
        <v>11</v>
      </c>
      <c r="J25" s="19">
        <v>0</v>
      </c>
      <c r="K25" s="19">
        <v>0</v>
      </c>
      <c r="L25" s="24">
        <f t="shared" si="9"/>
        <v>27</v>
      </c>
      <c r="M25" s="24">
        <f t="shared" si="10"/>
        <v>27</v>
      </c>
      <c r="N25" s="19">
        <v>10</v>
      </c>
      <c r="O25" s="19">
        <v>17</v>
      </c>
      <c r="P25" s="19">
        <v>0</v>
      </c>
      <c r="Q25" s="24">
        <f t="shared" si="11"/>
        <v>0</v>
      </c>
      <c r="R25" s="19">
        <v>0</v>
      </c>
      <c r="S25" s="19">
        <v>0</v>
      </c>
      <c r="T25" s="25">
        <v>0</v>
      </c>
    </row>
    <row r="26" spans="1:20" s="26" customFormat="1" ht="10.5">
      <c r="A26" s="73" t="s">
        <v>85</v>
      </c>
      <c r="B26" s="74" t="s">
        <v>86</v>
      </c>
      <c r="C26" s="19">
        <v>17329</v>
      </c>
      <c r="D26" s="20">
        <f t="shared" si="6"/>
        <v>12892</v>
      </c>
      <c r="E26" s="19">
        <v>12863</v>
      </c>
      <c r="F26" s="21">
        <f t="shared" si="7"/>
        <v>29</v>
      </c>
      <c r="G26" s="22">
        <v>0</v>
      </c>
      <c r="H26" s="23">
        <f t="shared" si="8"/>
        <v>29</v>
      </c>
      <c r="I26" s="19">
        <v>29</v>
      </c>
      <c r="J26" s="19">
        <v>0</v>
      </c>
      <c r="K26" s="19">
        <v>0</v>
      </c>
      <c r="L26" s="24">
        <f t="shared" si="9"/>
        <v>93</v>
      </c>
      <c r="M26" s="24">
        <f t="shared" si="10"/>
        <v>93</v>
      </c>
      <c r="N26" s="19">
        <v>71</v>
      </c>
      <c r="O26" s="19">
        <v>22</v>
      </c>
      <c r="P26" s="19">
        <v>0</v>
      </c>
      <c r="Q26" s="24">
        <f t="shared" si="11"/>
        <v>0</v>
      </c>
      <c r="R26" s="19">
        <v>0</v>
      </c>
      <c r="S26" s="19">
        <v>0</v>
      </c>
      <c r="T26" s="25">
        <v>0</v>
      </c>
    </row>
    <row r="27" spans="1:20" s="26" customFormat="1" ht="10.5">
      <c r="A27" s="73" t="s">
        <v>87</v>
      </c>
      <c r="B27" s="74" t="s">
        <v>19</v>
      </c>
      <c r="C27" s="19">
        <v>7184</v>
      </c>
      <c r="D27" s="20">
        <f t="shared" si="6"/>
        <v>5296</v>
      </c>
      <c r="E27" s="19">
        <v>5271</v>
      </c>
      <c r="F27" s="21">
        <f t="shared" si="7"/>
        <v>25</v>
      </c>
      <c r="G27" s="22">
        <v>0</v>
      </c>
      <c r="H27" s="23">
        <f t="shared" si="8"/>
        <v>25</v>
      </c>
      <c r="I27" s="19">
        <v>22</v>
      </c>
      <c r="J27" s="19">
        <v>1</v>
      </c>
      <c r="K27" s="19">
        <v>2</v>
      </c>
      <c r="L27" s="24">
        <f t="shared" si="9"/>
        <v>43</v>
      </c>
      <c r="M27" s="24">
        <f t="shared" si="10"/>
        <v>43</v>
      </c>
      <c r="N27" s="19">
        <v>31</v>
      </c>
      <c r="O27" s="19">
        <v>10</v>
      </c>
      <c r="P27" s="19">
        <v>2</v>
      </c>
      <c r="Q27" s="24">
        <f t="shared" si="11"/>
        <v>0</v>
      </c>
      <c r="R27" s="19">
        <v>0</v>
      </c>
      <c r="S27" s="19">
        <v>0</v>
      </c>
      <c r="T27" s="25">
        <v>0</v>
      </c>
    </row>
    <row r="28" spans="1:20" s="26" customFormat="1" ht="10.5">
      <c r="A28" s="73" t="s">
        <v>88</v>
      </c>
      <c r="B28" s="74" t="s">
        <v>20</v>
      </c>
      <c r="C28" s="19">
        <v>6460</v>
      </c>
      <c r="D28" s="20">
        <f t="shared" si="6"/>
        <v>4500</v>
      </c>
      <c r="E28" s="19">
        <v>4497</v>
      </c>
      <c r="F28" s="21">
        <f t="shared" si="7"/>
        <v>3</v>
      </c>
      <c r="G28" s="22">
        <v>0</v>
      </c>
      <c r="H28" s="23">
        <f t="shared" si="8"/>
        <v>3</v>
      </c>
      <c r="I28" s="19">
        <v>3</v>
      </c>
      <c r="J28" s="19">
        <v>0</v>
      </c>
      <c r="K28" s="19">
        <v>0</v>
      </c>
      <c r="L28" s="24">
        <f t="shared" si="9"/>
        <v>28</v>
      </c>
      <c r="M28" s="24">
        <f t="shared" si="10"/>
        <v>28</v>
      </c>
      <c r="N28" s="19">
        <v>16</v>
      </c>
      <c r="O28" s="19">
        <v>12</v>
      </c>
      <c r="P28" s="19">
        <v>0</v>
      </c>
      <c r="Q28" s="24">
        <f t="shared" si="11"/>
        <v>0</v>
      </c>
      <c r="R28" s="19">
        <v>0</v>
      </c>
      <c r="S28" s="19">
        <v>0</v>
      </c>
      <c r="T28" s="25">
        <v>0</v>
      </c>
    </row>
    <row r="29" spans="1:20" s="26" customFormat="1" ht="11.25" thickBot="1">
      <c r="A29" s="73" t="s">
        <v>89</v>
      </c>
      <c r="B29" s="74" t="s">
        <v>21</v>
      </c>
      <c r="C29" s="50">
        <v>6540</v>
      </c>
      <c r="D29" s="51">
        <f t="shared" si="6"/>
        <v>4941</v>
      </c>
      <c r="E29" s="50">
        <v>4917</v>
      </c>
      <c r="F29" s="52">
        <f t="shared" si="7"/>
        <v>24</v>
      </c>
      <c r="G29" s="53">
        <v>0</v>
      </c>
      <c r="H29" s="54">
        <f t="shared" si="8"/>
        <v>24</v>
      </c>
      <c r="I29" s="50">
        <v>21</v>
      </c>
      <c r="J29" s="50">
        <v>1</v>
      </c>
      <c r="K29" s="50">
        <v>2</v>
      </c>
      <c r="L29" s="55">
        <f t="shared" si="9"/>
        <v>30</v>
      </c>
      <c r="M29" s="55">
        <f t="shared" si="10"/>
        <v>30</v>
      </c>
      <c r="N29" s="50">
        <v>13</v>
      </c>
      <c r="O29" s="50">
        <v>15</v>
      </c>
      <c r="P29" s="50">
        <v>2</v>
      </c>
      <c r="Q29" s="24">
        <f t="shared" si="11"/>
        <v>0</v>
      </c>
      <c r="R29" s="19">
        <v>0</v>
      </c>
      <c r="S29" s="19">
        <v>0</v>
      </c>
      <c r="T29" s="25">
        <v>0</v>
      </c>
    </row>
    <row r="30" spans="1:20" s="18" customFormat="1" ht="10.5">
      <c r="A30" s="12">
        <v>121000</v>
      </c>
      <c r="B30" s="13" t="s">
        <v>22</v>
      </c>
      <c r="C30" s="56">
        <f>SUM(C31:C46)</f>
        <v>212407</v>
      </c>
      <c r="D30" s="48">
        <f>E30+F30</f>
        <v>160580</v>
      </c>
      <c r="E30" s="56">
        <f>SUM(E31:E46)</f>
        <v>160062</v>
      </c>
      <c r="F30" s="56">
        <f>SUM(F31:F46)</f>
        <v>518</v>
      </c>
      <c r="G30" s="57">
        <f>SUM(G31:G46)</f>
        <v>0</v>
      </c>
      <c r="H30" s="58">
        <f>SUM(I30:K30)</f>
        <v>518</v>
      </c>
      <c r="I30" s="57">
        <f>SUM(I31:I46)</f>
        <v>486</v>
      </c>
      <c r="J30" s="57">
        <f>SUM(J31:J46)</f>
        <v>4</v>
      </c>
      <c r="K30" s="57">
        <f>SUM(K31:K46)</f>
        <v>28</v>
      </c>
      <c r="L30" s="49">
        <f>SUM(M30+Q30)</f>
        <v>865</v>
      </c>
      <c r="M30" s="49">
        <f>SUM(N30:P30)</f>
        <v>865</v>
      </c>
      <c r="N30" s="57">
        <f>SUM(N31:N46)</f>
        <v>490</v>
      </c>
      <c r="O30" s="57">
        <f>SUM(O31:O46)</f>
        <v>347</v>
      </c>
      <c r="P30" s="59">
        <f>SUM(P31:P46)</f>
        <v>28</v>
      </c>
      <c r="Q30" s="16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6" customFormat="1" ht="10.5">
      <c r="A31" s="73" t="s">
        <v>90</v>
      </c>
      <c r="B31" s="74" t="s">
        <v>91</v>
      </c>
      <c r="C31" s="19">
        <v>6205</v>
      </c>
      <c r="D31" s="20">
        <f aca="true" t="shared" si="12" ref="D31:D46">E31+F31</f>
        <v>4924</v>
      </c>
      <c r="E31" s="19">
        <v>4900</v>
      </c>
      <c r="F31" s="21">
        <f aca="true" t="shared" si="13" ref="F31:F46">H31</f>
        <v>24</v>
      </c>
      <c r="G31" s="27">
        <v>0</v>
      </c>
      <c r="H31" s="23">
        <f aca="true" t="shared" si="14" ref="H31:H46">I31+J31+K31</f>
        <v>24</v>
      </c>
      <c r="I31" s="19">
        <v>19</v>
      </c>
      <c r="J31" s="19">
        <v>0</v>
      </c>
      <c r="K31" s="19">
        <v>5</v>
      </c>
      <c r="L31" s="24">
        <f aca="true" t="shared" si="15" ref="L31:L46">M31+Q31</f>
        <v>33</v>
      </c>
      <c r="M31" s="24">
        <f aca="true" t="shared" si="16" ref="M31:M46">N31+O31+P31</f>
        <v>33</v>
      </c>
      <c r="N31" s="19">
        <v>16</v>
      </c>
      <c r="O31" s="19">
        <v>12</v>
      </c>
      <c r="P31" s="19">
        <v>5</v>
      </c>
      <c r="Q31" s="24">
        <f aca="true" t="shared" si="17" ref="Q31:Q46">R31+S31+T31</f>
        <v>0</v>
      </c>
      <c r="R31" s="28">
        <v>0</v>
      </c>
      <c r="S31" s="28">
        <v>0</v>
      </c>
      <c r="T31" s="29">
        <v>0</v>
      </c>
    </row>
    <row r="32" spans="1:20" s="26" customFormat="1" ht="10.5">
      <c r="A32" s="73" t="s">
        <v>92</v>
      </c>
      <c r="B32" s="74" t="s">
        <v>23</v>
      </c>
      <c r="C32" s="19">
        <v>27237</v>
      </c>
      <c r="D32" s="20">
        <f t="shared" si="12"/>
        <v>20471</v>
      </c>
      <c r="E32" s="19">
        <v>20352</v>
      </c>
      <c r="F32" s="21">
        <f t="shared" si="13"/>
        <v>119</v>
      </c>
      <c r="G32" s="27">
        <v>0</v>
      </c>
      <c r="H32" s="23">
        <f t="shared" si="14"/>
        <v>119</v>
      </c>
      <c r="I32" s="19">
        <v>119</v>
      </c>
      <c r="J32" s="19">
        <v>0</v>
      </c>
      <c r="K32" s="19">
        <v>0</v>
      </c>
      <c r="L32" s="24">
        <f t="shared" si="15"/>
        <v>95</v>
      </c>
      <c r="M32" s="24">
        <f t="shared" si="16"/>
        <v>95</v>
      </c>
      <c r="N32" s="19">
        <v>70</v>
      </c>
      <c r="O32" s="19">
        <v>25</v>
      </c>
      <c r="P32" s="19">
        <v>0</v>
      </c>
      <c r="Q32" s="24">
        <f t="shared" si="17"/>
        <v>0</v>
      </c>
      <c r="R32" s="28">
        <v>0</v>
      </c>
      <c r="S32" s="28">
        <v>0</v>
      </c>
      <c r="T32" s="29">
        <v>0</v>
      </c>
    </row>
    <row r="33" spans="1:20" s="26" customFormat="1" ht="10.5">
      <c r="A33" s="73" t="s">
        <v>93</v>
      </c>
      <c r="B33" s="74" t="s">
        <v>24</v>
      </c>
      <c r="C33" s="19">
        <v>9309</v>
      </c>
      <c r="D33" s="20">
        <f t="shared" si="12"/>
        <v>6887</v>
      </c>
      <c r="E33" s="19">
        <v>6869</v>
      </c>
      <c r="F33" s="21">
        <f t="shared" si="13"/>
        <v>18</v>
      </c>
      <c r="G33" s="27">
        <v>0</v>
      </c>
      <c r="H33" s="23">
        <f t="shared" si="14"/>
        <v>18</v>
      </c>
      <c r="I33" s="19">
        <v>18</v>
      </c>
      <c r="J33" s="19">
        <v>0</v>
      </c>
      <c r="K33" s="19">
        <v>0</v>
      </c>
      <c r="L33" s="24">
        <f t="shared" si="15"/>
        <v>75</v>
      </c>
      <c r="M33" s="24">
        <f t="shared" si="16"/>
        <v>75</v>
      </c>
      <c r="N33" s="19">
        <v>62</v>
      </c>
      <c r="O33" s="19">
        <v>13</v>
      </c>
      <c r="P33" s="19">
        <v>0</v>
      </c>
      <c r="Q33" s="24">
        <f t="shared" si="17"/>
        <v>0</v>
      </c>
      <c r="R33" s="28">
        <v>0</v>
      </c>
      <c r="S33" s="28">
        <v>0</v>
      </c>
      <c r="T33" s="29">
        <v>0</v>
      </c>
    </row>
    <row r="34" spans="1:20" s="26" customFormat="1" ht="10.5">
      <c r="A34" s="73" t="s">
        <v>94</v>
      </c>
      <c r="B34" s="74" t="s">
        <v>95</v>
      </c>
      <c r="C34" s="19">
        <v>24662</v>
      </c>
      <c r="D34" s="20">
        <f t="shared" si="12"/>
        <v>18134</v>
      </c>
      <c r="E34" s="19">
        <v>18116</v>
      </c>
      <c r="F34" s="21">
        <f t="shared" si="13"/>
        <v>18</v>
      </c>
      <c r="G34" s="27">
        <v>0</v>
      </c>
      <c r="H34" s="23">
        <f t="shared" si="14"/>
        <v>18</v>
      </c>
      <c r="I34" s="19">
        <v>17</v>
      </c>
      <c r="J34" s="19">
        <v>0</v>
      </c>
      <c r="K34" s="19">
        <v>1</v>
      </c>
      <c r="L34" s="24">
        <f t="shared" si="15"/>
        <v>80</v>
      </c>
      <c r="M34" s="24">
        <f t="shared" si="16"/>
        <v>80</v>
      </c>
      <c r="N34" s="19">
        <v>50</v>
      </c>
      <c r="O34" s="19">
        <v>29</v>
      </c>
      <c r="P34" s="19">
        <v>1</v>
      </c>
      <c r="Q34" s="24">
        <f t="shared" si="17"/>
        <v>0</v>
      </c>
      <c r="R34" s="28">
        <v>0</v>
      </c>
      <c r="S34" s="28">
        <v>0</v>
      </c>
      <c r="T34" s="29">
        <v>0</v>
      </c>
    </row>
    <row r="35" spans="1:20" s="26" customFormat="1" ht="10.5">
      <c r="A35" s="73" t="s">
        <v>96</v>
      </c>
      <c r="B35" s="74" t="s">
        <v>25</v>
      </c>
      <c r="C35" s="19">
        <v>10047</v>
      </c>
      <c r="D35" s="20">
        <f t="shared" si="12"/>
        <v>7398</v>
      </c>
      <c r="E35" s="19">
        <v>7392</v>
      </c>
      <c r="F35" s="21">
        <f t="shared" si="13"/>
        <v>6</v>
      </c>
      <c r="G35" s="27">
        <v>0</v>
      </c>
      <c r="H35" s="23">
        <f t="shared" si="14"/>
        <v>6</v>
      </c>
      <c r="I35" s="19">
        <v>6</v>
      </c>
      <c r="J35" s="19">
        <v>0</v>
      </c>
      <c r="K35" s="19">
        <v>0</v>
      </c>
      <c r="L35" s="24">
        <f t="shared" si="15"/>
        <v>42</v>
      </c>
      <c r="M35" s="24">
        <f t="shared" si="16"/>
        <v>42</v>
      </c>
      <c r="N35" s="19">
        <v>27</v>
      </c>
      <c r="O35" s="19">
        <v>15</v>
      </c>
      <c r="P35" s="19">
        <v>0</v>
      </c>
      <c r="Q35" s="24">
        <f t="shared" si="17"/>
        <v>0</v>
      </c>
      <c r="R35" s="28">
        <v>0</v>
      </c>
      <c r="S35" s="28">
        <v>0</v>
      </c>
      <c r="T35" s="29">
        <v>0</v>
      </c>
    </row>
    <row r="36" spans="1:20" s="26" customFormat="1" ht="10.5">
      <c r="A36" s="73" t="s">
        <v>97</v>
      </c>
      <c r="B36" s="74" t="s">
        <v>26</v>
      </c>
      <c r="C36" s="19">
        <v>14253</v>
      </c>
      <c r="D36" s="20">
        <f t="shared" si="12"/>
        <v>10634</v>
      </c>
      <c r="E36" s="19">
        <v>10613</v>
      </c>
      <c r="F36" s="21">
        <f t="shared" si="13"/>
        <v>21</v>
      </c>
      <c r="G36" s="27">
        <v>0</v>
      </c>
      <c r="H36" s="23">
        <f t="shared" si="14"/>
        <v>21</v>
      </c>
      <c r="I36" s="19">
        <v>18</v>
      </c>
      <c r="J36" s="19">
        <v>0</v>
      </c>
      <c r="K36" s="19">
        <v>3</v>
      </c>
      <c r="L36" s="24">
        <f t="shared" si="15"/>
        <v>42</v>
      </c>
      <c r="M36" s="24">
        <f t="shared" si="16"/>
        <v>42</v>
      </c>
      <c r="N36" s="19">
        <v>25</v>
      </c>
      <c r="O36" s="19">
        <v>14</v>
      </c>
      <c r="P36" s="19">
        <v>3</v>
      </c>
      <c r="Q36" s="24">
        <f t="shared" si="17"/>
        <v>0</v>
      </c>
      <c r="R36" s="28">
        <v>0</v>
      </c>
      <c r="S36" s="28">
        <v>0</v>
      </c>
      <c r="T36" s="29">
        <v>0</v>
      </c>
    </row>
    <row r="37" spans="1:20" s="26" customFormat="1" ht="10.5">
      <c r="A37" s="73" t="s">
        <v>98</v>
      </c>
      <c r="B37" s="74" t="s">
        <v>99</v>
      </c>
      <c r="C37" s="19">
        <v>17143</v>
      </c>
      <c r="D37" s="20">
        <f t="shared" si="12"/>
        <v>13867</v>
      </c>
      <c r="E37" s="19">
        <v>13778</v>
      </c>
      <c r="F37" s="21">
        <f t="shared" si="13"/>
        <v>89</v>
      </c>
      <c r="G37" s="27">
        <v>0</v>
      </c>
      <c r="H37" s="23">
        <f t="shared" si="14"/>
        <v>89</v>
      </c>
      <c r="I37" s="19">
        <v>73</v>
      </c>
      <c r="J37" s="19">
        <v>3</v>
      </c>
      <c r="K37" s="19">
        <v>13</v>
      </c>
      <c r="L37" s="24">
        <f t="shared" si="15"/>
        <v>114</v>
      </c>
      <c r="M37" s="24">
        <f t="shared" si="16"/>
        <v>114</v>
      </c>
      <c r="N37" s="19">
        <v>28</v>
      </c>
      <c r="O37" s="19">
        <v>73</v>
      </c>
      <c r="P37" s="19">
        <v>13</v>
      </c>
      <c r="Q37" s="24">
        <f t="shared" si="17"/>
        <v>0</v>
      </c>
      <c r="R37" s="28">
        <v>0</v>
      </c>
      <c r="S37" s="28">
        <v>0</v>
      </c>
      <c r="T37" s="29">
        <v>0</v>
      </c>
    </row>
    <row r="38" spans="1:20" s="26" customFormat="1" ht="10.5">
      <c r="A38" s="73" t="s">
        <v>100</v>
      </c>
      <c r="B38" s="74" t="s">
        <v>27</v>
      </c>
      <c r="C38" s="19">
        <v>5757</v>
      </c>
      <c r="D38" s="20">
        <f t="shared" si="12"/>
        <v>4154</v>
      </c>
      <c r="E38" s="19">
        <v>4145</v>
      </c>
      <c r="F38" s="21">
        <f t="shared" si="13"/>
        <v>9</v>
      </c>
      <c r="G38" s="27">
        <v>0</v>
      </c>
      <c r="H38" s="23">
        <f t="shared" si="14"/>
        <v>9</v>
      </c>
      <c r="I38" s="19">
        <v>9</v>
      </c>
      <c r="J38" s="19">
        <v>0</v>
      </c>
      <c r="K38" s="19">
        <v>0</v>
      </c>
      <c r="L38" s="24">
        <f t="shared" si="15"/>
        <v>28</v>
      </c>
      <c r="M38" s="24">
        <f t="shared" si="16"/>
        <v>28</v>
      </c>
      <c r="N38" s="19">
        <v>20</v>
      </c>
      <c r="O38" s="19">
        <v>8</v>
      </c>
      <c r="P38" s="19">
        <v>0</v>
      </c>
      <c r="Q38" s="24">
        <f t="shared" si="17"/>
        <v>0</v>
      </c>
      <c r="R38" s="28">
        <v>0</v>
      </c>
      <c r="S38" s="28">
        <v>0</v>
      </c>
      <c r="T38" s="29">
        <v>0</v>
      </c>
    </row>
    <row r="39" spans="1:20" s="26" customFormat="1" ht="10.5">
      <c r="A39" s="73" t="s">
        <v>101</v>
      </c>
      <c r="B39" s="74" t="s">
        <v>28</v>
      </c>
      <c r="C39" s="19">
        <v>16186</v>
      </c>
      <c r="D39" s="20">
        <f t="shared" si="12"/>
        <v>12026</v>
      </c>
      <c r="E39" s="19">
        <v>12006</v>
      </c>
      <c r="F39" s="21">
        <f t="shared" si="13"/>
        <v>20</v>
      </c>
      <c r="G39" s="27">
        <v>0</v>
      </c>
      <c r="H39" s="23">
        <f t="shared" si="14"/>
        <v>20</v>
      </c>
      <c r="I39" s="19">
        <v>20</v>
      </c>
      <c r="J39" s="19">
        <v>0</v>
      </c>
      <c r="K39" s="19">
        <v>0</v>
      </c>
      <c r="L39" s="24">
        <f t="shared" si="15"/>
        <v>47</v>
      </c>
      <c r="M39" s="24">
        <f t="shared" si="16"/>
        <v>47</v>
      </c>
      <c r="N39" s="19">
        <v>31</v>
      </c>
      <c r="O39" s="19">
        <v>16</v>
      </c>
      <c r="P39" s="19">
        <v>0</v>
      </c>
      <c r="Q39" s="24">
        <f t="shared" si="17"/>
        <v>0</v>
      </c>
      <c r="R39" s="28">
        <v>0</v>
      </c>
      <c r="S39" s="28">
        <v>0</v>
      </c>
      <c r="T39" s="29">
        <v>0</v>
      </c>
    </row>
    <row r="40" spans="1:20" s="26" customFormat="1" ht="10.5">
      <c r="A40" s="73" t="s">
        <v>102</v>
      </c>
      <c r="B40" s="74" t="s">
        <v>29</v>
      </c>
      <c r="C40" s="19">
        <v>10702</v>
      </c>
      <c r="D40" s="20">
        <f t="shared" si="12"/>
        <v>7900</v>
      </c>
      <c r="E40" s="19">
        <v>7871</v>
      </c>
      <c r="F40" s="21">
        <f t="shared" si="13"/>
        <v>29</v>
      </c>
      <c r="G40" s="27">
        <v>0</v>
      </c>
      <c r="H40" s="23">
        <f t="shared" si="14"/>
        <v>29</v>
      </c>
      <c r="I40" s="19">
        <v>29</v>
      </c>
      <c r="J40" s="19">
        <v>0</v>
      </c>
      <c r="K40" s="19">
        <v>0</v>
      </c>
      <c r="L40" s="24">
        <f t="shared" si="15"/>
        <v>31</v>
      </c>
      <c r="M40" s="24">
        <f t="shared" si="16"/>
        <v>31</v>
      </c>
      <c r="N40" s="19">
        <v>10</v>
      </c>
      <c r="O40" s="19">
        <v>21</v>
      </c>
      <c r="P40" s="19">
        <v>0</v>
      </c>
      <c r="Q40" s="24">
        <f t="shared" si="17"/>
        <v>0</v>
      </c>
      <c r="R40" s="28">
        <v>0</v>
      </c>
      <c r="S40" s="28">
        <v>0</v>
      </c>
      <c r="T40" s="29">
        <v>0</v>
      </c>
    </row>
    <row r="41" spans="1:20" s="26" customFormat="1" ht="10.5">
      <c r="A41" s="73" t="s">
        <v>103</v>
      </c>
      <c r="B41" s="74" t="s">
        <v>30</v>
      </c>
      <c r="C41" s="19">
        <v>11826</v>
      </c>
      <c r="D41" s="20">
        <f t="shared" si="12"/>
        <v>9202</v>
      </c>
      <c r="E41" s="19">
        <v>9159</v>
      </c>
      <c r="F41" s="21">
        <f t="shared" si="13"/>
        <v>43</v>
      </c>
      <c r="G41" s="27">
        <v>0</v>
      </c>
      <c r="H41" s="23">
        <f t="shared" si="14"/>
        <v>43</v>
      </c>
      <c r="I41" s="19">
        <v>40</v>
      </c>
      <c r="J41" s="19">
        <v>1</v>
      </c>
      <c r="K41" s="19">
        <v>2</v>
      </c>
      <c r="L41" s="24">
        <f t="shared" si="15"/>
        <v>48</v>
      </c>
      <c r="M41" s="24">
        <f t="shared" si="16"/>
        <v>48</v>
      </c>
      <c r="N41" s="19">
        <v>24</v>
      </c>
      <c r="O41" s="19">
        <v>22</v>
      </c>
      <c r="P41" s="19">
        <v>2</v>
      </c>
      <c r="Q41" s="24">
        <f t="shared" si="17"/>
        <v>0</v>
      </c>
      <c r="R41" s="28">
        <v>0</v>
      </c>
      <c r="S41" s="28">
        <v>0</v>
      </c>
      <c r="T41" s="29">
        <v>0</v>
      </c>
    </row>
    <row r="42" spans="1:20" s="26" customFormat="1" ht="10.5">
      <c r="A42" s="73" t="s">
        <v>104</v>
      </c>
      <c r="B42" s="74" t="s">
        <v>31</v>
      </c>
      <c r="C42" s="19">
        <v>8307</v>
      </c>
      <c r="D42" s="20">
        <f t="shared" si="12"/>
        <v>6135</v>
      </c>
      <c r="E42" s="19">
        <v>6126</v>
      </c>
      <c r="F42" s="21">
        <f t="shared" si="13"/>
        <v>9</v>
      </c>
      <c r="G42" s="27">
        <v>0</v>
      </c>
      <c r="H42" s="23">
        <f t="shared" si="14"/>
        <v>9</v>
      </c>
      <c r="I42" s="19">
        <v>8</v>
      </c>
      <c r="J42" s="19">
        <v>0</v>
      </c>
      <c r="K42" s="19">
        <v>1</v>
      </c>
      <c r="L42" s="24">
        <f t="shared" si="15"/>
        <v>35</v>
      </c>
      <c r="M42" s="24">
        <f t="shared" si="16"/>
        <v>35</v>
      </c>
      <c r="N42" s="19">
        <v>14</v>
      </c>
      <c r="O42" s="19">
        <v>20</v>
      </c>
      <c r="P42" s="19">
        <v>1</v>
      </c>
      <c r="Q42" s="24">
        <f t="shared" si="17"/>
        <v>0</v>
      </c>
      <c r="R42" s="28">
        <v>0</v>
      </c>
      <c r="S42" s="28">
        <v>0</v>
      </c>
      <c r="T42" s="29">
        <v>0</v>
      </c>
    </row>
    <row r="43" spans="1:20" s="26" customFormat="1" ht="10.5">
      <c r="A43" s="73" t="s">
        <v>105</v>
      </c>
      <c r="B43" s="74" t="s">
        <v>106</v>
      </c>
      <c r="C43" s="19">
        <v>10749</v>
      </c>
      <c r="D43" s="20">
        <f t="shared" si="12"/>
        <v>8395</v>
      </c>
      <c r="E43" s="19">
        <v>8358</v>
      </c>
      <c r="F43" s="21">
        <f t="shared" si="13"/>
        <v>37</v>
      </c>
      <c r="G43" s="27">
        <v>0</v>
      </c>
      <c r="H43" s="23">
        <f t="shared" si="14"/>
        <v>37</v>
      </c>
      <c r="I43" s="19">
        <v>35</v>
      </c>
      <c r="J43" s="19">
        <v>0</v>
      </c>
      <c r="K43" s="19">
        <v>2</v>
      </c>
      <c r="L43" s="24">
        <f t="shared" si="15"/>
        <v>38</v>
      </c>
      <c r="M43" s="24">
        <f t="shared" si="16"/>
        <v>38</v>
      </c>
      <c r="N43" s="19">
        <v>19</v>
      </c>
      <c r="O43" s="19">
        <v>17</v>
      </c>
      <c r="P43" s="19">
        <v>2</v>
      </c>
      <c r="Q43" s="24">
        <f t="shared" si="17"/>
        <v>0</v>
      </c>
      <c r="R43" s="28">
        <v>0</v>
      </c>
      <c r="S43" s="28">
        <v>0</v>
      </c>
      <c r="T43" s="29">
        <v>0</v>
      </c>
    </row>
    <row r="44" spans="1:20" s="26" customFormat="1" ht="10.5">
      <c r="A44" s="73" t="s">
        <v>107</v>
      </c>
      <c r="B44" s="74" t="s">
        <v>32</v>
      </c>
      <c r="C44" s="19">
        <v>12647</v>
      </c>
      <c r="D44" s="20">
        <f t="shared" si="12"/>
        <v>9352</v>
      </c>
      <c r="E44" s="19">
        <v>9325</v>
      </c>
      <c r="F44" s="21">
        <f t="shared" si="13"/>
        <v>27</v>
      </c>
      <c r="G44" s="27">
        <v>0</v>
      </c>
      <c r="H44" s="23">
        <f t="shared" si="14"/>
        <v>27</v>
      </c>
      <c r="I44" s="19">
        <v>27</v>
      </c>
      <c r="J44" s="19">
        <v>0</v>
      </c>
      <c r="K44" s="19">
        <v>0</v>
      </c>
      <c r="L44" s="24">
        <f t="shared" si="15"/>
        <v>40</v>
      </c>
      <c r="M44" s="24">
        <f t="shared" si="16"/>
        <v>40</v>
      </c>
      <c r="N44" s="19">
        <v>24</v>
      </c>
      <c r="O44" s="19">
        <v>16</v>
      </c>
      <c r="P44" s="19">
        <v>0</v>
      </c>
      <c r="Q44" s="24">
        <f t="shared" si="17"/>
        <v>0</v>
      </c>
      <c r="R44" s="28">
        <v>0</v>
      </c>
      <c r="S44" s="28">
        <v>0</v>
      </c>
      <c r="T44" s="29">
        <v>0</v>
      </c>
    </row>
    <row r="45" spans="1:20" s="26" customFormat="1" ht="10.5">
      <c r="A45" s="73" t="s">
        <v>108</v>
      </c>
      <c r="B45" s="74" t="s">
        <v>33</v>
      </c>
      <c r="C45" s="19">
        <v>3881</v>
      </c>
      <c r="D45" s="20">
        <f t="shared" si="12"/>
        <v>2981</v>
      </c>
      <c r="E45" s="19">
        <v>2963</v>
      </c>
      <c r="F45" s="21">
        <f t="shared" si="13"/>
        <v>18</v>
      </c>
      <c r="G45" s="27">
        <v>0</v>
      </c>
      <c r="H45" s="23">
        <f t="shared" si="14"/>
        <v>18</v>
      </c>
      <c r="I45" s="19">
        <v>18</v>
      </c>
      <c r="J45" s="19">
        <v>0</v>
      </c>
      <c r="K45" s="19">
        <v>0</v>
      </c>
      <c r="L45" s="24">
        <f t="shared" si="15"/>
        <v>25</v>
      </c>
      <c r="M45" s="24">
        <f t="shared" si="16"/>
        <v>25</v>
      </c>
      <c r="N45" s="19">
        <v>18</v>
      </c>
      <c r="O45" s="19">
        <v>7</v>
      </c>
      <c r="P45" s="19">
        <v>0</v>
      </c>
      <c r="Q45" s="24">
        <f t="shared" si="17"/>
        <v>0</v>
      </c>
      <c r="R45" s="28">
        <v>0</v>
      </c>
      <c r="S45" s="28">
        <v>0</v>
      </c>
      <c r="T45" s="29">
        <v>0</v>
      </c>
    </row>
    <row r="46" spans="1:20" s="26" customFormat="1" ht="11.25" thickBot="1">
      <c r="A46" s="73" t="s">
        <v>109</v>
      </c>
      <c r="B46" s="74" t="s">
        <v>34</v>
      </c>
      <c r="C46" s="50">
        <v>23496</v>
      </c>
      <c r="D46" s="51">
        <f t="shared" si="12"/>
        <v>18120</v>
      </c>
      <c r="E46" s="50">
        <v>18089</v>
      </c>
      <c r="F46" s="52">
        <f t="shared" si="13"/>
        <v>31</v>
      </c>
      <c r="G46" s="60">
        <v>0</v>
      </c>
      <c r="H46" s="54">
        <f t="shared" si="14"/>
        <v>31</v>
      </c>
      <c r="I46" s="50">
        <v>30</v>
      </c>
      <c r="J46" s="50">
        <v>0</v>
      </c>
      <c r="K46" s="50">
        <v>1</v>
      </c>
      <c r="L46" s="55">
        <f t="shared" si="15"/>
        <v>92</v>
      </c>
      <c r="M46" s="55">
        <f t="shared" si="16"/>
        <v>92</v>
      </c>
      <c r="N46" s="50">
        <v>52</v>
      </c>
      <c r="O46" s="50">
        <v>39</v>
      </c>
      <c r="P46" s="50">
        <v>1</v>
      </c>
      <c r="Q46" s="24">
        <f t="shared" si="17"/>
        <v>0</v>
      </c>
      <c r="R46" s="28">
        <v>0</v>
      </c>
      <c r="S46" s="28">
        <v>0</v>
      </c>
      <c r="T46" s="29">
        <v>0</v>
      </c>
    </row>
    <row r="47" spans="1:20" s="18" customFormat="1" ht="10.5">
      <c r="A47" s="12">
        <v>121100</v>
      </c>
      <c r="B47" s="13" t="s">
        <v>35</v>
      </c>
      <c r="C47" s="56">
        <f>SUM(C48:C61)</f>
        <v>189189</v>
      </c>
      <c r="D47" s="48">
        <f>E47+F47</f>
        <v>147738</v>
      </c>
      <c r="E47" s="56">
        <f>SUM(E48:E61)</f>
        <v>147090</v>
      </c>
      <c r="F47" s="56">
        <f>SUM(F48:F61)</f>
        <v>648</v>
      </c>
      <c r="G47" s="57">
        <f>SUM(G48:G61)</f>
        <v>0</v>
      </c>
      <c r="H47" s="58">
        <f>SUM(I47:K47)</f>
        <v>648</v>
      </c>
      <c r="I47" s="57">
        <f>SUM(I48:I61)</f>
        <v>595</v>
      </c>
      <c r="J47" s="57">
        <f>SUM(J48:J61)</f>
        <v>2</v>
      </c>
      <c r="K47" s="57">
        <f>SUM(K48:K61)</f>
        <v>51</v>
      </c>
      <c r="L47" s="49">
        <f>SUM(M47+Q47)</f>
        <v>581</v>
      </c>
      <c r="M47" s="49">
        <f>SUM(N47:P47)</f>
        <v>581</v>
      </c>
      <c r="N47" s="57">
        <f>SUM(N48:N61)</f>
        <v>180</v>
      </c>
      <c r="O47" s="57">
        <f>SUM(O48:O61)</f>
        <v>350</v>
      </c>
      <c r="P47" s="59">
        <f>SUM(P48:P61)</f>
        <v>51</v>
      </c>
      <c r="Q47" s="16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6" customFormat="1" ht="10.5">
      <c r="A48" s="73" t="s">
        <v>110</v>
      </c>
      <c r="B48" s="74" t="s">
        <v>111</v>
      </c>
      <c r="C48" s="19">
        <v>32982</v>
      </c>
      <c r="D48" s="20">
        <f aca="true" t="shared" si="18" ref="D48:D61">E48+F48</f>
        <v>26719</v>
      </c>
      <c r="E48" s="19">
        <v>26608</v>
      </c>
      <c r="F48" s="21">
        <f aca="true" t="shared" si="19" ref="F48:F61">H48</f>
        <v>111</v>
      </c>
      <c r="G48" s="27">
        <v>0</v>
      </c>
      <c r="H48" s="23">
        <f aca="true" t="shared" si="20" ref="H48:H61">I48+J48+K48</f>
        <v>111</v>
      </c>
      <c r="I48" s="19">
        <v>92</v>
      </c>
      <c r="J48" s="19">
        <v>1</v>
      </c>
      <c r="K48" s="19">
        <v>18</v>
      </c>
      <c r="L48" s="24">
        <f aca="true" t="shared" si="21" ref="L48:L61">M48+Q48</f>
        <v>145</v>
      </c>
      <c r="M48" s="24">
        <f aca="true" t="shared" si="22" ref="M48:M61">N48+O48+P48</f>
        <v>145</v>
      </c>
      <c r="N48" s="19">
        <v>24</v>
      </c>
      <c r="O48" s="19">
        <v>103</v>
      </c>
      <c r="P48" s="19">
        <v>18</v>
      </c>
      <c r="Q48" s="24">
        <f aca="true" t="shared" si="23" ref="Q48:Q61">R48+S48+T48</f>
        <v>0</v>
      </c>
      <c r="R48" s="28">
        <v>0</v>
      </c>
      <c r="S48" s="28">
        <v>0</v>
      </c>
      <c r="T48" s="29">
        <v>0</v>
      </c>
    </row>
    <row r="49" spans="1:20" s="26" customFormat="1" ht="10.5">
      <c r="A49" s="73" t="s">
        <v>112</v>
      </c>
      <c r="B49" s="74" t="s">
        <v>36</v>
      </c>
      <c r="C49" s="19">
        <v>7438</v>
      </c>
      <c r="D49" s="20">
        <f t="shared" si="18"/>
        <v>6008</v>
      </c>
      <c r="E49" s="19">
        <v>5966</v>
      </c>
      <c r="F49" s="21">
        <f t="shared" si="19"/>
        <v>42</v>
      </c>
      <c r="G49" s="27">
        <v>0</v>
      </c>
      <c r="H49" s="23">
        <f t="shared" si="20"/>
        <v>42</v>
      </c>
      <c r="I49" s="19">
        <v>38</v>
      </c>
      <c r="J49" s="19">
        <v>0</v>
      </c>
      <c r="K49" s="19">
        <v>4</v>
      </c>
      <c r="L49" s="24">
        <f t="shared" si="21"/>
        <v>42</v>
      </c>
      <c r="M49" s="24">
        <f t="shared" si="22"/>
        <v>42</v>
      </c>
      <c r="N49" s="19">
        <v>10</v>
      </c>
      <c r="O49" s="19">
        <v>28</v>
      </c>
      <c r="P49" s="19">
        <v>4</v>
      </c>
      <c r="Q49" s="24">
        <f t="shared" si="23"/>
        <v>0</v>
      </c>
      <c r="R49" s="28">
        <v>0</v>
      </c>
      <c r="S49" s="28">
        <v>0</v>
      </c>
      <c r="T49" s="29">
        <v>0</v>
      </c>
    </row>
    <row r="50" spans="1:20" s="26" customFormat="1" ht="10.5">
      <c r="A50" s="73" t="s">
        <v>113</v>
      </c>
      <c r="B50" s="74" t="s">
        <v>37</v>
      </c>
      <c r="C50" s="19">
        <v>22025</v>
      </c>
      <c r="D50" s="20">
        <f t="shared" si="18"/>
        <v>17377</v>
      </c>
      <c r="E50" s="19">
        <v>17309</v>
      </c>
      <c r="F50" s="21">
        <f t="shared" si="19"/>
        <v>68</v>
      </c>
      <c r="G50" s="27">
        <v>0</v>
      </c>
      <c r="H50" s="23">
        <f t="shared" si="20"/>
        <v>68</v>
      </c>
      <c r="I50" s="19">
        <v>63</v>
      </c>
      <c r="J50" s="19">
        <v>0</v>
      </c>
      <c r="K50" s="19">
        <v>5</v>
      </c>
      <c r="L50" s="24">
        <f t="shared" si="21"/>
        <v>44</v>
      </c>
      <c r="M50" s="24">
        <f t="shared" si="22"/>
        <v>44</v>
      </c>
      <c r="N50" s="19">
        <v>10</v>
      </c>
      <c r="O50" s="19">
        <v>29</v>
      </c>
      <c r="P50" s="19">
        <v>5</v>
      </c>
      <c r="Q50" s="24">
        <f t="shared" si="23"/>
        <v>0</v>
      </c>
      <c r="R50" s="28">
        <v>0</v>
      </c>
      <c r="S50" s="28">
        <v>0</v>
      </c>
      <c r="T50" s="29">
        <v>0</v>
      </c>
    </row>
    <row r="51" spans="1:20" s="26" customFormat="1" ht="10.5">
      <c r="A51" s="73" t="s">
        <v>114</v>
      </c>
      <c r="B51" s="74" t="s">
        <v>38</v>
      </c>
      <c r="C51" s="19">
        <v>7545</v>
      </c>
      <c r="D51" s="20">
        <f t="shared" si="18"/>
        <v>5846</v>
      </c>
      <c r="E51" s="19">
        <v>5816</v>
      </c>
      <c r="F51" s="21">
        <f t="shared" si="19"/>
        <v>30</v>
      </c>
      <c r="G51" s="27">
        <v>0</v>
      </c>
      <c r="H51" s="23">
        <f t="shared" si="20"/>
        <v>30</v>
      </c>
      <c r="I51" s="19">
        <v>26</v>
      </c>
      <c r="J51" s="19">
        <v>1</v>
      </c>
      <c r="K51" s="19">
        <v>3</v>
      </c>
      <c r="L51" s="24">
        <f t="shared" si="21"/>
        <v>27</v>
      </c>
      <c r="M51" s="24">
        <f t="shared" si="22"/>
        <v>27</v>
      </c>
      <c r="N51" s="19">
        <v>14</v>
      </c>
      <c r="O51" s="19">
        <v>10</v>
      </c>
      <c r="P51" s="19">
        <v>3</v>
      </c>
      <c r="Q51" s="24">
        <f t="shared" si="23"/>
        <v>0</v>
      </c>
      <c r="R51" s="28">
        <v>0</v>
      </c>
      <c r="S51" s="28">
        <v>0</v>
      </c>
      <c r="T51" s="29">
        <v>0</v>
      </c>
    </row>
    <row r="52" spans="1:20" s="26" customFormat="1" ht="10.5">
      <c r="A52" s="73" t="s">
        <v>115</v>
      </c>
      <c r="B52" s="74" t="s">
        <v>39</v>
      </c>
      <c r="C52" s="19">
        <v>18299</v>
      </c>
      <c r="D52" s="20">
        <f t="shared" si="18"/>
        <v>13678</v>
      </c>
      <c r="E52" s="19">
        <v>13658</v>
      </c>
      <c r="F52" s="21">
        <f t="shared" si="19"/>
        <v>20</v>
      </c>
      <c r="G52" s="27">
        <v>0</v>
      </c>
      <c r="H52" s="23">
        <f t="shared" si="20"/>
        <v>20</v>
      </c>
      <c r="I52" s="19">
        <v>20</v>
      </c>
      <c r="J52" s="19">
        <v>0</v>
      </c>
      <c r="K52" s="19">
        <v>0</v>
      </c>
      <c r="L52" s="24">
        <f t="shared" si="21"/>
        <v>42</v>
      </c>
      <c r="M52" s="24">
        <f t="shared" si="22"/>
        <v>42</v>
      </c>
      <c r="N52" s="19">
        <v>13</v>
      </c>
      <c r="O52" s="19">
        <v>29</v>
      </c>
      <c r="P52" s="19">
        <v>0</v>
      </c>
      <c r="Q52" s="24">
        <f t="shared" si="23"/>
        <v>0</v>
      </c>
      <c r="R52" s="28">
        <v>0</v>
      </c>
      <c r="S52" s="28">
        <v>0</v>
      </c>
      <c r="T52" s="29">
        <v>0</v>
      </c>
    </row>
    <row r="53" spans="1:20" s="26" customFormat="1" ht="10.5">
      <c r="A53" s="73" t="s">
        <v>116</v>
      </c>
      <c r="B53" s="74" t="s">
        <v>40</v>
      </c>
      <c r="C53" s="19">
        <v>6785</v>
      </c>
      <c r="D53" s="20">
        <f t="shared" si="18"/>
        <v>5309</v>
      </c>
      <c r="E53" s="19">
        <v>5219</v>
      </c>
      <c r="F53" s="21">
        <f t="shared" si="19"/>
        <v>90</v>
      </c>
      <c r="G53" s="27">
        <v>0</v>
      </c>
      <c r="H53" s="23">
        <f t="shared" si="20"/>
        <v>90</v>
      </c>
      <c r="I53" s="19">
        <v>83</v>
      </c>
      <c r="J53" s="19">
        <v>0</v>
      </c>
      <c r="K53" s="19">
        <v>7</v>
      </c>
      <c r="L53" s="24">
        <f t="shared" si="21"/>
        <v>40</v>
      </c>
      <c r="M53" s="24">
        <f t="shared" si="22"/>
        <v>40</v>
      </c>
      <c r="N53" s="19">
        <v>13</v>
      </c>
      <c r="O53" s="19">
        <v>20</v>
      </c>
      <c r="P53" s="19">
        <v>7</v>
      </c>
      <c r="Q53" s="24">
        <f t="shared" si="23"/>
        <v>0</v>
      </c>
      <c r="R53" s="28">
        <v>0</v>
      </c>
      <c r="S53" s="28">
        <v>0</v>
      </c>
      <c r="T53" s="29">
        <v>0</v>
      </c>
    </row>
    <row r="54" spans="1:20" s="26" customFormat="1" ht="10.5">
      <c r="A54" s="73" t="s">
        <v>117</v>
      </c>
      <c r="B54" s="74" t="s">
        <v>41</v>
      </c>
      <c r="C54" s="19">
        <v>6011</v>
      </c>
      <c r="D54" s="20">
        <f t="shared" si="18"/>
        <v>4427</v>
      </c>
      <c r="E54" s="19">
        <v>4414</v>
      </c>
      <c r="F54" s="21">
        <f t="shared" si="19"/>
        <v>13</v>
      </c>
      <c r="G54" s="27">
        <v>0</v>
      </c>
      <c r="H54" s="23">
        <f t="shared" si="20"/>
        <v>13</v>
      </c>
      <c r="I54" s="19">
        <v>10</v>
      </c>
      <c r="J54" s="19">
        <v>0</v>
      </c>
      <c r="K54" s="19">
        <v>3</v>
      </c>
      <c r="L54" s="24">
        <f t="shared" si="21"/>
        <v>15</v>
      </c>
      <c r="M54" s="24">
        <f t="shared" si="22"/>
        <v>15</v>
      </c>
      <c r="N54" s="19">
        <v>2</v>
      </c>
      <c r="O54" s="19">
        <v>10</v>
      </c>
      <c r="P54" s="19">
        <v>3</v>
      </c>
      <c r="Q54" s="24">
        <f t="shared" si="23"/>
        <v>0</v>
      </c>
      <c r="R54" s="28">
        <v>0</v>
      </c>
      <c r="S54" s="28">
        <v>0</v>
      </c>
      <c r="T54" s="29">
        <v>0</v>
      </c>
    </row>
    <row r="55" spans="1:20" s="26" customFormat="1" ht="10.5">
      <c r="A55" s="73" t="s">
        <v>118</v>
      </c>
      <c r="B55" s="74" t="s">
        <v>42</v>
      </c>
      <c r="C55" s="19">
        <v>9188</v>
      </c>
      <c r="D55" s="20">
        <f t="shared" si="18"/>
        <v>7198</v>
      </c>
      <c r="E55" s="19">
        <v>7175</v>
      </c>
      <c r="F55" s="21">
        <f t="shared" si="19"/>
        <v>23</v>
      </c>
      <c r="G55" s="27">
        <v>0</v>
      </c>
      <c r="H55" s="23">
        <f t="shared" si="20"/>
        <v>23</v>
      </c>
      <c r="I55" s="19">
        <v>23</v>
      </c>
      <c r="J55" s="19">
        <v>0</v>
      </c>
      <c r="K55" s="19">
        <v>0</v>
      </c>
      <c r="L55" s="24">
        <f t="shared" si="21"/>
        <v>17</v>
      </c>
      <c r="M55" s="24">
        <f t="shared" si="22"/>
        <v>17</v>
      </c>
      <c r="N55" s="19">
        <v>5</v>
      </c>
      <c r="O55" s="19">
        <v>12</v>
      </c>
      <c r="P55" s="19">
        <v>0</v>
      </c>
      <c r="Q55" s="24">
        <f t="shared" si="23"/>
        <v>0</v>
      </c>
      <c r="R55" s="28">
        <v>0</v>
      </c>
      <c r="S55" s="28">
        <v>0</v>
      </c>
      <c r="T55" s="29">
        <v>0</v>
      </c>
    </row>
    <row r="56" spans="1:20" s="26" customFormat="1" ht="10.5">
      <c r="A56" s="73" t="s">
        <v>119</v>
      </c>
      <c r="B56" s="74" t="s">
        <v>120</v>
      </c>
      <c r="C56" s="19">
        <v>23445</v>
      </c>
      <c r="D56" s="20">
        <f t="shared" si="18"/>
        <v>18063</v>
      </c>
      <c r="E56" s="19">
        <v>18023</v>
      </c>
      <c r="F56" s="21">
        <f t="shared" si="19"/>
        <v>40</v>
      </c>
      <c r="G56" s="27">
        <v>0</v>
      </c>
      <c r="H56" s="23">
        <f t="shared" si="20"/>
        <v>40</v>
      </c>
      <c r="I56" s="19">
        <v>40</v>
      </c>
      <c r="J56" s="19">
        <v>0</v>
      </c>
      <c r="K56" s="19">
        <v>0</v>
      </c>
      <c r="L56" s="24">
        <f t="shared" si="21"/>
        <v>39</v>
      </c>
      <c r="M56" s="24">
        <f t="shared" si="22"/>
        <v>39</v>
      </c>
      <c r="N56" s="19">
        <v>21</v>
      </c>
      <c r="O56" s="19">
        <v>18</v>
      </c>
      <c r="P56" s="19">
        <v>0</v>
      </c>
      <c r="Q56" s="24">
        <f t="shared" si="23"/>
        <v>0</v>
      </c>
      <c r="R56" s="28">
        <v>0</v>
      </c>
      <c r="S56" s="28">
        <v>0</v>
      </c>
      <c r="T56" s="29">
        <v>0</v>
      </c>
    </row>
    <row r="57" spans="1:20" s="26" customFormat="1" ht="10.5">
      <c r="A57" s="73" t="s">
        <v>121</v>
      </c>
      <c r="B57" s="74" t="s">
        <v>43</v>
      </c>
      <c r="C57" s="19">
        <v>8449</v>
      </c>
      <c r="D57" s="20">
        <f t="shared" si="18"/>
        <v>6301</v>
      </c>
      <c r="E57" s="19">
        <v>6291</v>
      </c>
      <c r="F57" s="21">
        <f t="shared" si="19"/>
        <v>10</v>
      </c>
      <c r="G57" s="27">
        <v>0</v>
      </c>
      <c r="H57" s="23">
        <f t="shared" si="20"/>
        <v>10</v>
      </c>
      <c r="I57" s="19">
        <v>9</v>
      </c>
      <c r="J57" s="19">
        <v>0</v>
      </c>
      <c r="K57" s="19">
        <v>1</v>
      </c>
      <c r="L57" s="24">
        <f t="shared" si="21"/>
        <v>22</v>
      </c>
      <c r="M57" s="24">
        <f t="shared" si="22"/>
        <v>22</v>
      </c>
      <c r="N57" s="19">
        <v>5</v>
      </c>
      <c r="O57" s="19">
        <v>16</v>
      </c>
      <c r="P57" s="19">
        <v>1</v>
      </c>
      <c r="Q57" s="24">
        <f t="shared" si="23"/>
        <v>0</v>
      </c>
      <c r="R57" s="28">
        <v>0</v>
      </c>
      <c r="S57" s="28">
        <v>0</v>
      </c>
      <c r="T57" s="29">
        <v>0</v>
      </c>
    </row>
    <row r="58" spans="1:20" s="26" customFormat="1" ht="10.5">
      <c r="A58" s="73" t="s">
        <v>122</v>
      </c>
      <c r="B58" s="74" t="s">
        <v>44</v>
      </c>
      <c r="C58" s="19">
        <v>14590</v>
      </c>
      <c r="D58" s="20">
        <f t="shared" si="18"/>
        <v>11211</v>
      </c>
      <c r="E58" s="19">
        <v>11163</v>
      </c>
      <c r="F58" s="21">
        <f t="shared" si="19"/>
        <v>48</v>
      </c>
      <c r="G58" s="27">
        <v>0</v>
      </c>
      <c r="H58" s="23">
        <f t="shared" si="20"/>
        <v>48</v>
      </c>
      <c r="I58" s="19">
        <v>47</v>
      </c>
      <c r="J58" s="19">
        <v>0</v>
      </c>
      <c r="K58" s="19">
        <v>1</v>
      </c>
      <c r="L58" s="24">
        <f t="shared" si="21"/>
        <v>35</v>
      </c>
      <c r="M58" s="24">
        <f t="shared" si="22"/>
        <v>35</v>
      </c>
      <c r="N58" s="19">
        <v>17</v>
      </c>
      <c r="O58" s="19">
        <v>17</v>
      </c>
      <c r="P58" s="19">
        <v>1</v>
      </c>
      <c r="Q58" s="24">
        <f t="shared" si="23"/>
        <v>0</v>
      </c>
      <c r="R58" s="28">
        <v>0</v>
      </c>
      <c r="S58" s="28">
        <v>0</v>
      </c>
      <c r="T58" s="29">
        <v>0</v>
      </c>
    </row>
    <row r="59" spans="1:20" s="26" customFormat="1" ht="10.5">
      <c r="A59" s="73" t="s">
        <v>123</v>
      </c>
      <c r="B59" s="74" t="s">
        <v>124</v>
      </c>
      <c r="C59" s="19">
        <v>17362</v>
      </c>
      <c r="D59" s="20">
        <f t="shared" si="18"/>
        <v>14016</v>
      </c>
      <c r="E59" s="19">
        <v>13928</v>
      </c>
      <c r="F59" s="21">
        <f t="shared" si="19"/>
        <v>88</v>
      </c>
      <c r="G59" s="27">
        <v>0</v>
      </c>
      <c r="H59" s="23">
        <f t="shared" si="20"/>
        <v>88</v>
      </c>
      <c r="I59" s="19">
        <v>81</v>
      </c>
      <c r="J59" s="19">
        <v>0</v>
      </c>
      <c r="K59" s="19">
        <v>7</v>
      </c>
      <c r="L59" s="24">
        <f t="shared" si="21"/>
        <v>86</v>
      </c>
      <c r="M59" s="24">
        <f t="shared" si="22"/>
        <v>86</v>
      </c>
      <c r="N59" s="19">
        <v>29</v>
      </c>
      <c r="O59" s="19">
        <v>50</v>
      </c>
      <c r="P59" s="19">
        <v>7</v>
      </c>
      <c r="Q59" s="24">
        <f t="shared" si="23"/>
        <v>0</v>
      </c>
      <c r="R59" s="28">
        <v>0</v>
      </c>
      <c r="S59" s="28">
        <v>0</v>
      </c>
      <c r="T59" s="29">
        <v>0</v>
      </c>
    </row>
    <row r="60" spans="1:20" s="26" customFormat="1" ht="10.5">
      <c r="A60" s="73" t="s">
        <v>125</v>
      </c>
      <c r="B60" s="74" t="s">
        <v>45</v>
      </c>
      <c r="C60" s="19">
        <v>4416</v>
      </c>
      <c r="D60" s="20">
        <f t="shared" si="18"/>
        <v>3310</v>
      </c>
      <c r="E60" s="19">
        <v>3282</v>
      </c>
      <c r="F60" s="21">
        <f t="shared" si="19"/>
        <v>28</v>
      </c>
      <c r="G60" s="27">
        <v>0</v>
      </c>
      <c r="H60" s="23">
        <f t="shared" si="20"/>
        <v>28</v>
      </c>
      <c r="I60" s="19">
        <v>28</v>
      </c>
      <c r="J60" s="19">
        <v>0</v>
      </c>
      <c r="K60" s="19">
        <v>0</v>
      </c>
      <c r="L60" s="24">
        <f t="shared" si="21"/>
        <v>8</v>
      </c>
      <c r="M60" s="24">
        <f t="shared" si="22"/>
        <v>8</v>
      </c>
      <c r="N60" s="19">
        <v>5</v>
      </c>
      <c r="O60" s="19">
        <v>3</v>
      </c>
      <c r="P60" s="19">
        <v>0</v>
      </c>
      <c r="Q60" s="24">
        <f t="shared" si="23"/>
        <v>0</v>
      </c>
      <c r="R60" s="28">
        <v>0</v>
      </c>
      <c r="S60" s="28">
        <v>0</v>
      </c>
      <c r="T60" s="29">
        <v>0</v>
      </c>
    </row>
    <row r="61" spans="1:20" s="26" customFormat="1" ht="11.25" thickBot="1">
      <c r="A61" s="73" t="s">
        <v>126</v>
      </c>
      <c r="B61" s="74" t="s">
        <v>46</v>
      </c>
      <c r="C61" s="50">
        <v>10654</v>
      </c>
      <c r="D61" s="51">
        <f t="shared" si="18"/>
        <v>8275</v>
      </c>
      <c r="E61" s="50">
        <v>8238</v>
      </c>
      <c r="F61" s="52">
        <f t="shared" si="19"/>
        <v>37</v>
      </c>
      <c r="G61" s="60">
        <v>0</v>
      </c>
      <c r="H61" s="54">
        <f t="shared" si="20"/>
        <v>37</v>
      </c>
      <c r="I61" s="50">
        <v>35</v>
      </c>
      <c r="J61" s="50">
        <v>0</v>
      </c>
      <c r="K61" s="50">
        <v>2</v>
      </c>
      <c r="L61" s="55">
        <f t="shared" si="21"/>
        <v>19</v>
      </c>
      <c r="M61" s="55">
        <f t="shared" si="22"/>
        <v>19</v>
      </c>
      <c r="N61" s="50">
        <v>12</v>
      </c>
      <c r="O61" s="50">
        <v>5</v>
      </c>
      <c r="P61" s="50">
        <v>2</v>
      </c>
      <c r="Q61" s="24">
        <f t="shared" si="23"/>
        <v>0</v>
      </c>
      <c r="R61" s="28">
        <v>0</v>
      </c>
      <c r="S61" s="28">
        <v>0</v>
      </c>
      <c r="T61" s="29">
        <v>0</v>
      </c>
    </row>
    <row r="62" spans="1:20" s="18" customFormat="1" ht="10.5">
      <c r="A62" s="12">
        <v>121500</v>
      </c>
      <c r="B62" s="13" t="s">
        <v>47</v>
      </c>
      <c r="C62" s="56">
        <f>SUM(C63:C71)</f>
        <v>84250</v>
      </c>
      <c r="D62" s="48">
        <f>E62+F62</f>
        <v>66304</v>
      </c>
      <c r="E62" s="56">
        <f>SUM(E63:E71)</f>
        <v>65864</v>
      </c>
      <c r="F62" s="56">
        <f>SUM(F63:F71)</f>
        <v>440</v>
      </c>
      <c r="G62" s="57">
        <f>SUM(G63:G71)</f>
        <v>0</v>
      </c>
      <c r="H62" s="58">
        <f>SUM(I62:K62)</f>
        <v>440</v>
      </c>
      <c r="I62" s="57">
        <f>SUM(I63:I71)</f>
        <v>388</v>
      </c>
      <c r="J62" s="57">
        <f>SUM(J63:J71)</f>
        <v>2</v>
      </c>
      <c r="K62" s="57">
        <f>SUM(K63:K71)</f>
        <v>50</v>
      </c>
      <c r="L62" s="49">
        <f>SUM(M62+Q62)</f>
        <v>423</v>
      </c>
      <c r="M62" s="49">
        <f>SUM(N62:P62)</f>
        <v>423</v>
      </c>
      <c r="N62" s="57">
        <f>SUM(N63:N71)</f>
        <v>184</v>
      </c>
      <c r="O62" s="57">
        <f>SUM(O63:O71)</f>
        <v>189</v>
      </c>
      <c r="P62" s="59">
        <f>SUM(P63:P71)</f>
        <v>50</v>
      </c>
      <c r="Q62" s="16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6" customFormat="1" ht="10.5">
      <c r="A63" s="73" t="s">
        <v>127</v>
      </c>
      <c r="B63" s="74" t="s">
        <v>128</v>
      </c>
      <c r="C63" s="19">
        <v>5318</v>
      </c>
      <c r="D63" s="20">
        <f aca="true" t="shared" si="24" ref="D63:D71">E63+F63</f>
        <v>4248</v>
      </c>
      <c r="E63" s="19">
        <v>4206</v>
      </c>
      <c r="F63" s="21">
        <f aca="true" t="shared" si="25" ref="F63:F71">H63</f>
        <v>42</v>
      </c>
      <c r="G63" s="27">
        <v>0</v>
      </c>
      <c r="H63" s="23">
        <f aca="true" t="shared" si="26" ref="H63:H71">I63+J63+K63</f>
        <v>42</v>
      </c>
      <c r="I63" s="19">
        <v>35</v>
      </c>
      <c r="J63" s="19">
        <v>0</v>
      </c>
      <c r="K63" s="19">
        <v>7</v>
      </c>
      <c r="L63" s="24">
        <f aca="true" t="shared" si="27" ref="L63:L71">M63+Q63</f>
        <v>54</v>
      </c>
      <c r="M63" s="24">
        <f aca="true" t="shared" si="28" ref="M63:M71">N63+O63+P63</f>
        <v>54</v>
      </c>
      <c r="N63" s="19">
        <v>41</v>
      </c>
      <c r="O63" s="19">
        <v>6</v>
      </c>
      <c r="P63" s="19">
        <v>7</v>
      </c>
      <c r="Q63" s="24">
        <f aca="true" t="shared" si="29" ref="Q63:Q71">R63+S63+T63</f>
        <v>0</v>
      </c>
      <c r="R63" s="28">
        <v>0</v>
      </c>
      <c r="S63" s="28">
        <v>0</v>
      </c>
      <c r="T63" s="29">
        <v>0</v>
      </c>
    </row>
    <row r="64" spans="1:20" s="26" customFormat="1" ht="10.5">
      <c r="A64" s="73" t="s">
        <v>129</v>
      </c>
      <c r="B64" s="74" t="s">
        <v>48</v>
      </c>
      <c r="C64" s="19">
        <v>9434</v>
      </c>
      <c r="D64" s="20">
        <f t="shared" si="24"/>
        <v>7727</v>
      </c>
      <c r="E64" s="19">
        <v>7668</v>
      </c>
      <c r="F64" s="21">
        <f t="shared" si="25"/>
        <v>59</v>
      </c>
      <c r="G64" s="27">
        <v>0</v>
      </c>
      <c r="H64" s="23">
        <f t="shared" si="26"/>
        <v>59</v>
      </c>
      <c r="I64" s="19">
        <v>52</v>
      </c>
      <c r="J64" s="19">
        <v>0</v>
      </c>
      <c r="K64" s="19">
        <v>7</v>
      </c>
      <c r="L64" s="24">
        <f t="shared" si="27"/>
        <v>43</v>
      </c>
      <c r="M64" s="24">
        <f t="shared" si="28"/>
        <v>43</v>
      </c>
      <c r="N64" s="19">
        <v>6</v>
      </c>
      <c r="O64" s="19">
        <v>30</v>
      </c>
      <c r="P64" s="19">
        <v>7</v>
      </c>
      <c r="Q64" s="24">
        <f t="shared" si="29"/>
        <v>0</v>
      </c>
      <c r="R64" s="28">
        <v>0</v>
      </c>
      <c r="S64" s="28">
        <v>0</v>
      </c>
      <c r="T64" s="29">
        <v>0</v>
      </c>
    </row>
    <row r="65" spans="1:20" s="26" customFormat="1" ht="10.5">
      <c r="A65" s="73" t="s">
        <v>130</v>
      </c>
      <c r="B65" s="74" t="s">
        <v>49</v>
      </c>
      <c r="C65" s="19">
        <v>8760</v>
      </c>
      <c r="D65" s="20">
        <f t="shared" si="24"/>
        <v>6577</v>
      </c>
      <c r="E65" s="19">
        <v>6559</v>
      </c>
      <c r="F65" s="21">
        <f t="shared" si="25"/>
        <v>18</v>
      </c>
      <c r="G65" s="27">
        <v>0</v>
      </c>
      <c r="H65" s="23">
        <f t="shared" si="26"/>
        <v>18</v>
      </c>
      <c r="I65" s="19">
        <v>18</v>
      </c>
      <c r="J65" s="19">
        <v>0</v>
      </c>
      <c r="K65" s="19">
        <v>0</v>
      </c>
      <c r="L65" s="24">
        <f t="shared" si="27"/>
        <v>17</v>
      </c>
      <c r="M65" s="24">
        <f t="shared" si="28"/>
        <v>17</v>
      </c>
      <c r="N65" s="19">
        <v>12</v>
      </c>
      <c r="O65" s="19">
        <v>5</v>
      </c>
      <c r="P65" s="19">
        <v>0</v>
      </c>
      <c r="Q65" s="24">
        <f t="shared" si="29"/>
        <v>0</v>
      </c>
      <c r="R65" s="28">
        <v>0</v>
      </c>
      <c r="S65" s="28">
        <v>0</v>
      </c>
      <c r="T65" s="29">
        <v>0</v>
      </c>
    </row>
    <row r="66" spans="1:20" s="26" customFormat="1" ht="10.5">
      <c r="A66" s="73" t="s">
        <v>131</v>
      </c>
      <c r="B66" s="74" t="s">
        <v>132</v>
      </c>
      <c r="C66" s="19">
        <v>6784</v>
      </c>
      <c r="D66" s="20">
        <f t="shared" si="24"/>
        <v>5118</v>
      </c>
      <c r="E66" s="19">
        <v>5092</v>
      </c>
      <c r="F66" s="21">
        <f t="shared" si="25"/>
        <v>26</v>
      </c>
      <c r="G66" s="27">
        <v>0</v>
      </c>
      <c r="H66" s="23">
        <f t="shared" si="26"/>
        <v>26</v>
      </c>
      <c r="I66" s="19">
        <v>25</v>
      </c>
      <c r="J66" s="19">
        <v>0</v>
      </c>
      <c r="K66" s="19">
        <v>1</v>
      </c>
      <c r="L66" s="24">
        <f t="shared" si="27"/>
        <v>22</v>
      </c>
      <c r="M66" s="24">
        <f t="shared" si="28"/>
        <v>22</v>
      </c>
      <c r="N66" s="19">
        <v>13</v>
      </c>
      <c r="O66" s="19">
        <v>8</v>
      </c>
      <c r="P66" s="19">
        <v>1</v>
      </c>
      <c r="Q66" s="24">
        <f t="shared" si="29"/>
        <v>0</v>
      </c>
      <c r="R66" s="28">
        <v>0</v>
      </c>
      <c r="S66" s="28">
        <v>0</v>
      </c>
      <c r="T66" s="29">
        <v>0</v>
      </c>
    </row>
    <row r="67" spans="1:20" s="26" customFormat="1" ht="10.5">
      <c r="A67" s="73" t="s">
        <v>133</v>
      </c>
      <c r="B67" s="74" t="s">
        <v>134</v>
      </c>
      <c r="C67" s="19">
        <v>10920</v>
      </c>
      <c r="D67" s="20">
        <f t="shared" si="24"/>
        <v>8361</v>
      </c>
      <c r="E67" s="19">
        <v>8343</v>
      </c>
      <c r="F67" s="21">
        <f t="shared" si="25"/>
        <v>18</v>
      </c>
      <c r="G67" s="27">
        <v>0</v>
      </c>
      <c r="H67" s="23">
        <f t="shared" si="26"/>
        <v>18</v>
      </c>
      <c r="I67" s="19">
        <v>16</v>
      </c>
      <c r="J67" s="19">
        <v>0</v>
      </c>
      <c r="K67" s="19">
        <v>2</v>
      </c>
      <c r="L67" s="24">
        <f t="shared" si="27"/>
        <v>68</v>
      </c>
      <c r="M67" s="24">
        <f t="shared" si="28"/>
        <v>68</v>
      </c>
      <c r="N67" s="19">
        <v>24</v>
      </c>
      <c r="O67" s="19">
        <v>42</v>
      </c>
      <c r="P67" s="19">
        <v>2</v>
      </c>
      <c r="Q67" s="24">
        <f t="shared" si="29"/>
        <v>0</v>
      </c>
      <c r="R67" s="28">
        <v>0</v>
      </c>
      <c r="S67" s="28">
        <v>0</v>
      </c>
      <c r="T67" s="29">
        <v>0</v>
      </c>
    </row>
    <row r="68" spans="1:20" s="26" customFormat="1" ht="10.5">
      <c r="A68" s="73" t="s">
        <v>135</v>
      </c>
      <c r="B68" s="74" t="s">
        <v>50</v>
      </c>
      <c r="C68" s="19">
        <v>16320</v>
      </c>
      <c r="D68" s="20">
        <f t="shared" si="24"/>
        <v>13054</v>
      </c>
      <c r="E68" s="19">
        <v>12952</v>
      </c>
      <c r="F68" s="21">
        <f t="shared" si="25"/>
        <v>102</v>
      </c>
      <c r="G68" s="27">
        <v>0</v>
      </c>
      <c r="H68" s="23">
        <f t="shared" si="26"/>
        <v>102</v>
      </c>
      <c r="I68" s="19">
        <v>74</v>
      </c>
      <c r="J68" s="19">
        <v>0</v>
      </c>
      <c r="K68" s="19">
        <v>28</v>
      </c>
      <c r="L68" s="24">
        <f t="shared" si="27"/>
        <v>109</v>
      </c>
      <c r="M68" s="24">
        <f t="shared" si="28"/>
        <v>109</v>
      </c>
      <c r="N68" s="19">
        <v>42</v>
      </c>
      <c r="O68" s="19">
        <v>39</v>
      </c>
      <c r="P68" s="19">
        <v>28</v>
      </c>
      <c r="Q68" s="24">
        <f t="shared" si="29"/>
        <v>0</v>
      </c>
      <c r="R68" s="28">
        <v>0</v>
      </c>
      <c r="S68" s="28">
        <v>0</v>
      </c>
      <c r="T68" s="29">
        <v>0</v>
      </c>
    </row>
    <row r="69" spans="1:20" s="26" customFormat="1" ht="10.5">
      <c r="A69" s="73" t="s">
        <v>136</v>
      </c>
      <c r="B69" s="74" t="s">
        <v>137</v>
      </c>
      <c r="C69" s="19">
        <v>11895</v>
      </c>
      <c r="D69" s="20">
        <f t="shared" si="24"/>
        <v>9553</v>
      </c>
      <c r="E69" s="19">
        <v>9496</v>
      </c>
      <c r="F69" s="21">
        <f t="shared" si="25"/>
        <v>57</v>
      </c>
      <c r="G69" s="27">
        <v>0</v>
      </c>
      <c r="H69" s="23">
        <f t="shared" si="26"/>
        <v>57</v>
      </c>
      <c r="I69" s="19">
        <v>52</v>
      </c>
      <c r="J69" s="19">
        <v>2</v>
      </c>
      <c r="K69" s="19">
        <v>3</v>
      </c>
      <c r="L69" s="24">
        <f t="shared" si="27"/>
        <v>43</v>
      </c>
      <c r="M69" s="24">
        <f t="shared" si="28"/>
        <v>43</v>
      </c>
      <c r="N69" s="19">
        <v>18</v>
      </c>
      <c r="O69" s="19">
        <v>22</v>
      </c>
      <c r="P69" s="19">
        <v>3</v>
      </c>
      <c r="Q69" s="24">
        <f t="shared" si="29"/>
        <v>0</v>
      </c>
      <c r="R69" s="28">
        <v>0</v>
      </c>
      <c r="S69" s="28">
        <v>0</v>
      </c>
      <c r="T69" s="29">
        <v>0</v>
      </c>
    </row>
    <row r="70" spans="1:20" s="26" customFormat="1" ht="10.5">
      <c r="A70" s="73" t="s">
        <v>138</v>
      </c>
      <c r="B70" s="74" t="s">
        <v>51</v>
      </c>
      <c r="C70" s="19">
        <v>9183</v>
      </c>
      <c r="D70" s="20">
        <f t="shared" si="24"/>
        <v>7145</v>
      </c>
      <c r="E70" s="19">
        <v>7070</v>
      </c>
      <c r="F70" s="21">
        <f t="shared" si="25"/>
        <v>75</v>
      </c>
      <c r="G70" s="27">
        <v>0</v>
      </c>
      <c r="H70" s="23">
        <f t="shared" si="26"/>
        <v>75</v>
      </c>
      <c r="I70" s="19">
        <v>74</v>
      </c>
      <c r="J70" s="19">
        <v>0</v>
      </c>
      <c r="K70" s="19">
        <v>1</v>
      </c>
      <c r="L70" s="24">
        <f t="shared" si="27"/>
        <v>38</v>
      </c>
      <c r="M70" s="24">
        <f t="shared" si="28"/>
        <v>38</v>
      </c>
      <c r="N70" s="19">
        <v>17</v>
      </c>
      <c r="O70" s="19">
        <v>20</v>
      </c>
      <c r="P70" s="19">
        <v>1</v>
      </c>
      <c r="Q70" s="24">
        <f t="shared" si="29"/>
        <v>0</v>
      </c>
      <c r="R70" s="28">
        <v>0</v>
      </c>
      <c r="S70" s="28">
        <v>0</v>
      </c>
      <c r="T70" s="29">
        <v>0</v>
      </c>
    </row>
    <row r="71" spans="1:20" s="26" customFormat="1" ht="11.25" thickBot="1">
      <c r="A71" s="73" t="s">
        <v>139</v>
      </c>
      <c r="B71" s="74" t="s">
        <v>52</v>
      </c>
      <c r="C71" s="50">
        <v>5636</v>
      </c>
      <c r="D71" s="51">
        <f t="shared" si="24"/>
        <v>4521</v>
      </c>
      <c r="E71" s="50">
        <v>4478</v>
      </c>
      <c r="F71" s="52">
        <f t="shared" si="25"/>
        <v>43</v>
      </c>
      <c r="G71" s="60">
        <v>0</v>
      </c>
      <c r="H71" s="54">
        <f t="shared" si="26"/>
        <v>43</v>
      </c>
      <c r="I71" s="50">
        <v>42</v>
      </c>
      <c r="J71" s="50">
        <v>0</v>
      </c>
      <c r="K71" s="50">
        <v>1</v>
      </c>
      <c r="L71" s="55">
        <f t="shared" si="27"/>
        <v>29</v>
      </c>
      <c r="M71" s="55">
        <f t="shared" si="28"/>
        <v>29</v>
      </c>
      <c r="N71" s="50">
        <v>11</v>
      </c>
      <c r="O71" s="50">
        <v>17</v>
      </c>
      <c r="P71" s="50">
        <v>1</v>
      </c>
      <c r="Q71" s="24">
        <f t="shared" si="29"/>
        <v>0</v>
      </c>
      <c r="R71" s="28">
        <v>0</v>
      </c>
      <c r="S71" s="28">
        <v>0</v>
      </c>
      <c r="T71" s="29">
        <v>0</v>
      </c>
    </row>
    <row r="72" spans="1:20" s="18" customFormat="1" ht="10.5">
      <c r="A72" s="12">
        <v>121700</v>
      </c>
      <c r="B72" s="13" t="s">
        <v>53</v>
      </c>
      <c r="C72" s="56">
        <f>SUM(C73:C77)</f>
        <v>66856</v>
      </c>
      <c r="D72" s="48">
        <f>E72+F72</f>
        <v>53407</v>
      </c>
      <c r="E72" s="56">
        <f>SUM(E73:E77)</f>
        <v>53208</v>
      </c>
      <c r="F72" s="56">
        <f>SUM(F73:F77)</f>
        <v>199</v>
      </c>
      <c r="G72" s="57">
        <f>SUM(G73:G77)</f>
        <v>1</v>
      </c>
      <c r="H72" s="58">
        <f>SUM(I72:K72)</f>
        <v>198</v>
      </c>
      <c r="I72" s="57">
        <f>SUM(I73:I77)</f>
        <v>185</v>
      </c>
      <c r="J72" s="57">
        <f>SUM(J73:J77)</f>
        <v>0</v>
      </c>
      <c r="K72" s="57">
        <f>SUM(K73:K77)</f>
        <v>13</v>
      </c>
      <c r="L72" s="49">
        <f>SUM(M72+Q72)</f>
        <v>366</v>
      </c>
      <c r="M72" s="49">
        <f>SUM(N72:P72)</f>
        <v>366</v>
      </c>
      <c r="N72" s="57">
        <f>SUM(N73:N77)</f>
        <v>109</v>
      </c>
      <c r="O72" s="57">
        <f>SUM(O73:O77)</f>
        <v>244</v>
      </c>
      <c r="P72" s="59">
        <f>SUM(P73:P77)</f>
        <v>13</v>
      </c>
      <c r="Q72" s="16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6" customFormat="1" ht="10.5">
      <c r="A73" s="73" t="s">
        <v>140</v>
      </c>
      <c r="B73" s="74" t="s">
        <v>54</v>
      </c>
      <c r="C73" s="19">
        <v>27025</v>
      </c>
      <c r="D73" s="20">
        <f aca="true" t="shared" si="30" ref="D73:D78">E73+F73</f>
        <v>22410</v>
      </c>
      <c r="E73" s="19">
        <v>22314</v>
      </c>
      <c r="F73" s="21">
        <f>H73</f>
        <v>96</v>
      </c>
      <c r="G73" s="27">
        <v>0</v>
      </c>
      <c r="H73" s="23">
        <f aca="true" t="shared" si="31" ref="H73:H78">I73+J73+K73</f>
        <v>96</v>
      </c>
      <c r="I73" s="19">
        <v>87</v>
      </c>
      <c r="J73" s="19">
        <v>0</v>
      </c>
      <c r="K73" s="19">
        <v>9</v>
      </c>
      <c r="L73" s="24">
        <f aca="true" t="shared" si="32" ref="L73:L78">M73+Q73</f>
        <v>219</v>
      </c>
      <c r="M73" s="24">
        <f aca="true" t="shared" si="33" ref="M73:M78">N73+O73+P73</f>
        <v>219</v>
      </c>
      <c r="N73" s="19">
        <v>38</v>
      </c>
      <c r="O73" s="19">
        <v>172</v>
      </c>
      <c r="P73" s="19">
        <v>9</v>
      </c>
      <c r="Q73" s="24">
        <f aca="true" t="shared" si="34" ref="Q73:Q78">R73+S73+T73</f>
        <v>0</v>
      </c>
      <c r="R73" s="28">
        <v>0</v>
      </c>
      <c r="S73" s="28">
        <v>0</v>
      </c>
      <c r="T73" s="29">
        <v>0</v>
      </c>
    </row>
    <row r="74" spans="1:20" s="26" customFormat="1" ht="10.5">
      <c r="A74" s="73" t="s">
        <v>141</v>
      </c>
      <c r="B74" s="74" t="s">
        <v>55</v>
      </c>
      <c r="C74" s="19">
        <v>7117</v>
      </c>
      <c r="D74" s="20">
        <f t="shared" si="30"/>
        <v>5551</v>
      </c>
      <c r="E74" s="19">
        <v>5542</v>
      </c>
      <c r="F74" s="21">
        <f>H74</f>
        <v>9</v>
      </c>
      <c r="G74" s="27">
        <v>0</v>
      </c>
      <c r="H74" s="23">
        <f t="shared" si="31"/>
        <v>9</v>
      </c>
      <c r="I74" s="19">
        <v>8</v>
      </c>
      <c r="J74" s="19">
        <v>0</v>
      </c>
      <c r="K74" s="19">
        <v>1</v>
      </c>
      <c r="L74" s="24">
        <f t="shared" si="32"/>
        <v>19</v>
      </c>
      <c r="M74" s="24">
        <f t="shared" si="33"/>
        <v>19</v>
      </c>
      <c r="N74" s="19">
        <v>7</v>
      </c>
      <c r="O74" s="19">
        <v>11</v>
      </c>
      <c r="P74" s="19">
        <v>1</v>
      </c>
      <c r="Q74" s="24">
        <f t="shared" si="34"/>
        <v>0</v>
      </c>
      <c r="R74" s="28">
        <v>0</v>
      </c>
      <c r="S74" s="28">
        <v>0</v>
      </c>
      <c r="T74" s="29">
        <v>0</v>
      </c>
    </row>
    <row r="75" spans="1:20" s="26" customFormat="1" ht="10.5">
      <c r="A75" s="73" t="s">
        <v>142</v>
      </c>
      <c r="B75" s="74" t="s">
        <v>56</v>
      </c>
      <c r="C75" s="19">
        <v>13067</v>
      </c>
      <c r="D75" s="20">
        <f t="shared" si="30"/>
        <v>10165</v>
      </c>
      <c r="E75" s="19">
        <v>10123</v>
      </c>
      <c r="F75" s="21">
        <f>H75</f>
        <v>42</v>
      </c>
      <c r="G75" s="27">
        <v>0</v>
      </c>
      <c r="H75" s="23">
        <f t="shared" si="31"/>
        <v>42</v>
      </c>
      <c r="I75" s="19">
        <v>42</v>
      </c>
      <c r="J75" s="19">
        <v>0</v>
      </c>
      <c r="K75" s="19">
        <v>0</v>
      </c>
      <c r="L75" s="24">
        <f t="shared" si="32"/>
        <v>64</v>
      </c>
      <c r="M75" s="24">
        <f t="shared" si="33"/>
        <v>64</v>
      </c>
      <c r="N75" s="19">
        <v>44</v>
      </c>
      <c r="O75" s="19">
        <v>20</v>
      </c>
      <c r="P75" s="19">
        <v>0</v>
      </c>
      <c r="Q75" s="24">
        <f t="shared" si="34"/>
        <v>0</v>
      </c>
      <c r="R75" s="28">
        <v>0</v>
      </c>
      <c r="S75" s="28">
        <v>0</v>
      </c>
      <c r="T75" s="29">
        <v>0</v>
      </c>
    </row>
    <row r="76" spans="1:20" s="26" customFormat="1" ht="10.5">
      <c r="A76" s="73" t="s">
        <v>143</v>
      </c>
      <c r="B76" s="74" t="s">
        <v>57</v>
      </c>
      <c r="C76" s="19">
        <v>8392</v>
      </c>
      <c r="D76" s="20">
        <f t="shared" si="30"/>
        <v>6648</v>
      </c>
      <c r="E76" s="19">
        <v>6624</v>
      </c>
      <c r="F76" s="21">
        <f>H76</f>
        <v>24</v>
      </c>
      <c r="G76" s="27">
        <v>0</v>
      </c>
      <c r="H76" s="23">
        <f t="shared" si="31"/>
        <v>24</v>
      </c>
      <c r="I76" s="19">
        <v>22</v>
      </c>
      <c r="J76" s="19">
        <v>0</v>
      </c>
      <c r="K76" s="19">
        <v>2</v>
      </c>
      <c r="L76" s="24">
        <f t="shared" si="32"/>
        <v>44</v>
      </c>
      <c r="M76" s="24">
        <f t="shared" si="33"/>
        <v>44</v>
      </c>
      <c r="N76" s="19">
        <v>15</v>
      </c>
      <c r="O76" s="19">
        <v>27</v>
      </c>
      <c r="P76" s="19">
        <v>2</v>
      </c>
      <c r="Q76" s="24">
        <f t="shared" si="34"/>
        <v>0</v>
      </c>
      <c r="R76" s="28">
        <v>0</v>
      </c>
      <c r="S76" s="28">
        <v>0</v>
      </c>
      <c r="T76" s="29">
        <v>0</v>
      </c>
    </row>
    <row r="77" spans="1:20" s="26" customFormat="1" ht="11.25" thickBot="1">
      <c r="A77" s="75" t="s">
        <v>144</v>
      </c>
      <c r="B77" s="76" t="s">
        <v>58</v>
      </c>
      <c r="C77" s="50">
        <v>11255</v>
      </c>
      <c r="D77" s="51">
        <f t="shared" si="30"/>
        <v>8633</v>
      </c>
      <c r="E77" s="50">
        <v>8605</v>
      </c>
      <c r="F77" s="52">
        <f>H77+G77</f>
        <v>28</v>
      </c>
      <c r="G77" s="60">
        <v>1</v>
      </c>
      <c r="H77" s="54">
        <f t="shared" si="31"/>
        <v>27</v>
      </c>
      <c r="I77" s="50">
        <v>26</v>
      </c>
      <c r="J77" s="50">
        <v>0</v>
      </c>
      <c r="K77" s="50">
        <v>1</v>
      </c>
      <c r="L77" s="55">
        <f t="shared" si="32"/>
        <v>20</v>
      </c>
      <c r="M77" s="55">
        <f t="shared" si="33"/>
        <v>20</v>
      </c>
      <c r="N77" s="50">
        <v>5</v>
      </c>
      <c r="O77" s="50">
        <v>14</v>
      </c>
      <c r="P77" s="50">
        <v>1</v>
      </c>
      <c r="Q77" s="30">
        <f t="shared" si="34"/>
        <v>0</v>
      </c>
      <c r="R77" s="31">
        <v>0</v>
      </c>
      <c r="S77" s="31">
        <v>0</v>
      </c>
      <c r="T77" s="32">
        <v>0</v>
      </c>
    </row>
    <row r="78" spans="1:20" s="72" customFormat="1" ht="21.75" thickBot="1">
      <c r="A78" s="77" t="s">
        <v>145</v>
      </c>
      <c r="B78" s="78" t="s">
        <v>148</v>
      </c>
      <c r="C78" s="61">
        <v>82799</v>
      </c>
      <c r="D78" s="62">
        <f t="shared" si="30"/>
        <v>66856</v>
      </c>
      <c r="E78" s="63">
        <v>66717</v>
      </c>
      <c r="F78" s="64">
        <f>H78</f>
        <v>139</v>
      </c>
      <c r="G78" s="65">
        <v>0</v>
      </c>
      <c r="H78" s="66">
        <f t="shared" si="31"/>
        <v>139</v>
      </c>
      <c r="I78" s="67">
        <v>96</v>
      </c>
      <c r="J78" s="67">
        <v>0</v>
      </c>
      <c r="K78" s="67">
        <v>43</v>
      </c>
      <c r="L78" s="68">
        <f t="shared" si="32"/>
        <v>591</v>
      </c>
      <c r="M78" s="68">
        <f t="shared" si="33"/>
        <v>591</v>
      </c>
      <c r="N78" s="67">
        <v>230</v>
      </c>
      <c r="O78" s="67">
        <v>318</v>
      </c>
      <c r="P78" s="67">
        <v>43</v>
      </c>
      <c r="Q78" s="69">
        <f t="shared" si="34"/>
        <v>0</v>
      </c>
      <c r="R78" s="70">
        <v>0</v>
      </c>
      <c r="S78" s="70">
        <v>0</v>
      </c>
      <c r="T78" s="71">
        <v>0</v>
      </c>
    </row>
    <row r="79" spans="1:17" s="26" customFormat="1" ht="11.25" thickBot="1">
      <c r="A79" s="35"/>
      <c r="B79" s="35"/>
      <c r="C79" s="33"/>
      <c r="D79" s="34"/>
      <c r="E79" s="33"/>
      <c r="F79" s="35"/>
      <c r="G79" s="36"/>
      <c r="H79" s="35"/>
      <c r="L79" s="35"/>
      <c r="M79" s="35"/>
      <c r="Q79" s="35"/>
    </row>
    <row r="80" spans="2:20" s="35" customFormat="1" ht="22.5" customHeight="1" thickBot="1" thickTop="1">
      <c r="B80" s="37" t="s">
        <v>59</v>
      </c>
      <c r="C80" s="38">
        <f aca="true" t="shared" si="35" ref="C80:T80">C6+C17+C30+C47+C62+C72+C78</f>
        <v>875202</v>
      </c>
      <c r="D80" s="39">
        <f t="shared" si="35"/>
        <v>679753</v>
      </c>
      <c r="E80" s="40">
        <f t="shared" si="35"/>
        <v>677256</v>
      </c>
      <c r="F80" s="40">
        <f t="shared" si="35"/>
        <v>2497</v>
      </c>
      <c r="G80" s="41">
        <f t="shared" si="35"/>
        <v>1</v>
      </c>
      <c r="H80" s="42">
        <f t="shared" si="35"/>
        <v>2496</v>
      </c>
      <c r="I80" s="40">
        <f>I6+I17+I30+I47+I62+I72+I78</f>
        <v>2268</v>
      </c>
      <c r="J80" s="40">
        <f t="shared" si="35"/>
        <v>12</v>
      </c>
      <c r="K80" s="40">
        <f t="shared" si="35"/>
        <v>216</v>
      </c>
      <c r="L80" s="43">
        <f t="shared" si="35"/>
        <v>3881</v>
      </c>
      <c r="M80" s="43">
        <f t="shared" si="35"/>
        <v>3881</v>
      </c>
      <c r="N80" s="40">
        <f t="shared" si="35"/>
        <v>1783</v>
      </c>
      <c r="O80" s="40">
        <f t="shared" si="35"/>
        <v>1882</v>
      </c>
      <c r="P80" s="40">
        <f t="shared" si="35"/>
        <v>216</v>
      </c>
      <c r="Q80" s="43">
        <f t="shared" si="35"/>
        <v>0</v>
      </c>
      <c r="R80" s="40">
        <f t="shared" si="35"/>
        <v>0</v>
      </c>
      <c r="S80" s="40">
        <f t="shared" si="35"/>
        <v>0</v>
      </c>
      <c r="T80" s="40">
        <f t="shared" si="35"/>
        <v>0</v>
      </c>
    </row>
    <row r="81" ht="11.25" thickTop="1"/>
    <row r="82" ht="10.5">
      <c r="A82" s="3" t="s">
        <v>156</v>
      </c>
    </row>
    <row r="83" spans="1:20" ht="10.5">
      <c r="A83" s="81" t="s">
        <v>154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2"/>
      <c r="R83" s="82"/>
      <c r="S83" s="82"/>
      <c r="T83" s="82"/>
    </row>
    <row r="84" spans="1:18" ht="10.5">
      <c r="A84" s="82" t="s">
        <v>155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</sheetData>
  <sheetProtection password="F44D" sheet="1" selectLockedCells="1"/>
  <mergeCells count="18">
    <mergeCell ref="A3:A5"/>
    <mergeCell ref="B3:B5"/>
    <mergeCell ref="C3:C5"/>
    <mergeCell ref="D3:G3"/>
    <mergeCell ref="H3:T3"/>
    <mergeCell ref="D4:D5"/>
    <mergeCell ref="E4:E5"/>
    <mergeCell ref="F4:F5"/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2014-01-20T11:09:49Z</cp:lastPrinted>
  <dcterms:created xsi:type="dcterms:W3CDTF">2004-07-13T07:11:33Z</dcterms:created>
  <dcterms:modified xsi:type="dcterms:W3CDTF">2016-01-21T13:58:12Z</dcterms:modified>
  <cp:category/>
  <cp:version/>
  <cp:contentType/>
  <cp:contentStatus/>
</cp:coreProperties>
</file>