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LUZBOWE\SAMORZĄD 2018\"/>
    </mc:Choice>
  </mc:AlternateContent>
  <bookViews>
    <workbookView xWindow="0" yWindow="0" windowWidth="28800" windowHeight="12300"/>
  </bookViews>
  <sheets>
    <sheet name="frekwencja_g17_00_gminy" sheetId="1" r:id="rId1"/>
  </sheets>
  <calcPr calcId="162913"/>
</workbook>
</file>

<file path=xl/calcChain.xml><?xml version="1.0" encoding="utf-8"?>
<calcChain xmlns="http://schemas.openxmlformats.org/spreadsheetml/2006/main">
  <c r="E20" i="1" l="1"/>
  <c r="F20" i="1" s="1"/>
  <c r="D20" i="1"/>
  <c r="C19" i="1" l="1"/>
  <c r="C17" i="1"/>
  <c r="C14" i="1"/>
  <c r="C13" i="1"/>
  <c r="C12" i="1"/>
  <c r="C10" i="1"/>
  <c r="C4" i="1"/>
  <c r="C3" i="1"/>
  <c r="C2" i="1"/>
  <c r="C18" i="1"/>
  <c r="C16" i="1"/>
  <c r="C15" i="1"/>
  <c r="C11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<sst xmlns="http://schemas.openxmlformats.org/spreadsheetml/2006/main" count="42" uniqueCount="25">
  <si>
    <t>godzina</t>
  </si>
  <si>
    <t>gmina</t>
  </si>
  <si>
    <t>TERYT</t>
  </si>
  <si>
    <t>liczba uprawnionych</t>
  </si>
  <si>
    <t>liczba wyborców, którym wydano karty do głosowania</t>
  </si>
  <si>
    <t>frekwencja</t>
  </si>
  <si>
    <t>17_00</t>
  </si>
  <si>
    <t>m. Nowy Sącz</t>
  </si>
  <si>
    <t>gm. Zawoja</t>
  </si>
  <si>
    <t>gm. Krościenko nad Dunajcem</t>
  </si>
  <si>
    <t>gm. Czarny Dunajec</t>
  </si>
  <si>
    <t>gm. Piwniczna-Zdrój</t>
  </si>
  <si>
    <t>gm. Krynica-Zdrój</t>
  </si>
  <si>
    <t>gm. Uście Gorlickie</t>
  </si>
  <si>
    <t>gm. Lipinki</t>
  </si>
  <si>
    <t>gm. Gorlice</t>
  </si>
  <si>
    <t>gm. Kościelisko</t>
  </si>
  <si>
    <t>gm. Jordanów</t>
  </si>
  <si>
    <t>gm. Rabka-Zdrój</t>
  </si>
  <si>
    <t>gm. Łososina Dolna</t>
  </si>
  <si>
    <t>gm. Kamionka Wielka</t>
  </si>
  <si>
    <t>gm. Grybów</t>
  </si>
  <si>
    <t>gm. Niedźwiedź</t>
  </si>
  <si>
    <t>gm. Łukowica</t>
  </si>
  <si>
    <t>m. Mszana Dolna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</si>
</sst>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.5"/>
      <color theme="1"/>
      <name val="Cambria"/>
      <family val="1"/>
      <charset val="238"/>
    </font>
    <font>
      <b/>
      <sz val="11.5"/>
      <color theme="1"/>
      <name val="Cambria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/>
    <xf numFmtId="3" fontId="18" fillId="0" borderId="10" xfId="0" applyNumberFormat="1" applyFont="1" applyBorder="1"/>
    <xf numFmtId="10" fontId="18" fillId="0" borderId="10" xfId="0" applyNumberFormat="1" applyFont="1" applyBorder="1"/>
    <xf numFmtId="3" fontId="19" fillId="0" borderId="10" xfId="0" applyNumberFormat="1" applyFont="1" applyBorder="1"/>
    <xf numFmtId="10" fontId="19" fillId="0" borderId="10" xfId="0" applyNumberFormat="1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/>
  </sheetViews>
  <sheetFormatPr defaultRowHeight="14.25" x14ac:dyDescent="0.2"/>
  <cols>
    <col min="1" max="1" width="9.140625" style="1"/>
    <col min="2" max="2" width="28.42578125" style="1" bestFit="1" customWidth="1"/>
    <col min="3" max="3" width="9.140625" style="1"/>
    <col min="4" max="4" width="16.5703125" style="1" customWidth="1"/>
    <col min="5" max="5" width="20" style="1" customWidth="1"/>
    <col min="6" max="6" width="13" style="1" customWidth="1"/>
    <col min="7" max="16384" width="9.140625" style="1"/>
  </cols>
  <sheetData>
    <row r="1" spans="1:7" s="2" customFormat="1" ht="64.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/>
    </row>
    <row r="2" spans="1:7" x14ac:dyDescent="0.2">
      <c r="A2" s="5" t="s">
        <v>6</v>
      </c>
      <c r="B2" s="5" t="s">
        <v>15</v>
      </c>
      <c r="C2" s="5" t="str">
        <f>"120504"</f>
        <v>120504</v>
      </c>
      <c r="D2" s="6">
        <v>13971</v>
      </c>
      <c r="E2" s="6">
        <v>5435</v>
      </c>
      <c r="F2" s="7">
        <v>0.38900000000000001</v>
      </c>
    </row>
    <row r="3" spans="1:7" x14ac:dyDescent="0.2">
      <c r="A3" s="5" t="s">
        <v>6</v>
      </c>
      <c r="B3" s="5" t="s">
        <v>14</v>
      </c>
      <c r="C3" s="5" t="str">
        <f>"120505"</f>
        <v>120505</v>
      </c>
      <c r="D3" s="6">
        <v>5562</v>
      </c>
      <c r="E3" s="6">
        <v>2825</v>
      </c>
      <c r="F3" s="7">
        <v>0.50790000000000002</v>
      </c>
    </row>
    <row r="4" spans="1:7" x14ac:dyDescent="0.2">
      <c r="A4" s="5" t="s">
        <v>6</v>
      </c>
      <c r="B4" s="5" t="s">
        <v>13</v>
      </c>
      <c r="C4" s="5" t="str">
        <f>"120510"</f>
        <v>120510</v>
      </c>
      <c r="D4" s="6">
        <v>5341</v>
      </c>
      <c r="E4" s="6">
        <v>2709</v>
      </c>
      <c r="F4" s="7">
        <v>0.50719999999999998</v>
      </c>
    </row>
    <row r="5" spans="1:7" x14ac:dyDescent="0.2">
      <c r="A5" s="5" t="s">
        <v>6</v>
      </c>
      <c r="B5" s="5" t="s">
        <v>24</v>
      </c>
      <c r="C5" s="5" t="str">
        <f>"120702"</f>
        <v>120702</v>
      </c>
      <c r="D5" s="6">
        <v>6284</v>
      </c>
      <c r="E5" s="6">
        <v>2455</v>
      </c>
      <c r="F5" s="7">
        <v>0.39069999999999999</v>
      </c>
    </row>
    <row r="6" spans="1:7" x14ac:dyDescent="0.2">
      <c r="A6" s="5" t="s">
        <v>6</v>
      </c>
      <c r="B6" s="5" t="s">
        <v>23</v>
      </c>
      <c r="C6" s="5" t="str">
        <f>"120708"</f>
        <v>120708</v>
      </c>
      <c r="D6" s="6">
        <v>7500</v>
      </c>
      <c r="E6" s="6">
        <v>4068</v>
      </c>
      <c r="F6" s="7">
        <v>0.54239999999999999</v>
      </c>
    </row>
    <row r="7" spans="1:7" x14ac:dyDescent="0.2">
      <c r="A7" s="5" t="s">
        <v>6</v>
      </c>
      <c r="B7" s="5" t="s">
        <v>22</v>
      </c>
      <c r="C7" s="5" t="str">
        <f>"120710"</f>
        <v>120710</v>
      </c>
      <c r="D7" s="6">
        <v>5536</v>
      </c>
      <c r="E7" s="6">
        <v>2130</v>
      </c>
      <c r="F7" s="7">
        <v>0.38479999999999998</v>
      </c>
    </row>
    <row r="8" spans="1:7" x14ac:dyDescent="0.2">
      <c r="A8" s="5" t="s">
        <v>6</v>
      </c>
      <c r="B8" s="5" t="s">
        <v>21</v>
      </c>
      <c r="C8" s="5" t="str">
        <f>"121004"</f>
        <v>121004</v>
      </c>
      <c r="D8" s="6">
        <v>18964</v>
      </c>
      <c r="E8" s="6">
        <v>9596</v>
      </c>
      <c r="F8" s="7">
        <v>0.50600000000000001</v>
      </c>
    </row>
    <row r="9" spans="1:7" x14ac:dyDescent="0.2">
      <c r="A9" s="5" t="s">
        <v>6</v>
      </c>
      <c r="B9" s="5" t="s">
        <v>20</v>
      </c>
      <c r="C9" s="5" t="str">
        <f>"121005"</f>
        <v>121005</v>
      </c>
      <c r="D9" s="6">
        <v>7806</v>
      </c>
      <c r="E9" s="6">
        <v>3610</v>
      </c>
      <c r="F9" s="7">
        <v>0.46250000000000002</v>
      </c>
    </row>
    <row r="10" spans="1:7" x14ac:dyDescent="0.2">
      <c r="A10" s="5" t="s">
        <v>6</v>
      </c>
      <c r="B10" s="5" t="s">
        <v>12</v>
      </c>
      <c r="C10" s="5" t="str">
        <f>"121007"</f>
        <v>121007</v>
      </c>
      <c r="D10" s="6">
        <v>13627</v>
      </c>
      <c r="E10" s="6">
        <v>6307</v>
      </c>
      <c r="F10" s="7">
        <v>0.46279999999999999</v>
      </c>
    </row>
    <row r="11" spans="1:7" x14ac:dyDescent="0.2">
      <c r="A11" s="5" t="s">
        <v>6</v>
      </c>
      <c r="B11" s="5" t="s">
        <v>19</v>
      </c>
      <c r="C11" s="5" t="str">
        <f>"121010"</f>
        <v>121010</v>
      </c>
      <c r="D11" s="6">
        <v>8252</v>
      </c>
      <c r="E11" s="6">
        <v>4425</v>
      </c>
      <c r="F11" s="7">
        <v>0.53620000000000001</v>
      </c>
    </row>
    <row r="12" spans="1:7" x14ac:dyDescent="0.2">
      <c r="A12" s="5" t="s">
        <v>6</v>
      </c>
      <c r="B12" s="5" t="s">
        <v>11</v>
      </c>
      <c r="C12" s="5" t="str">
        <f>"121013"</f>
        <v>121013</v>
      </c>
      <c r="D12" s="6">
        <v>8466</v>
      </c>
      <c r="E12" s="6">
        <v>3495</v>
      </c>
      <c r="F12" s="7">
        <v>0.4128</v>
      </c>
    </row>
    <row r="13" spans="1:7" x14ac:dyDescent="0.2">
      <c r="A13" s="5" t="s">
        <v>6</v>
      </c>
      <c r="B13" s="5" t="s">
        <v>10</v>
      </c>
      <c r="C13" s="5" t="str">
        <f>"121103"</f>
        <v>121103</v>
      </c>
      <c r="D13" s="6">
        <v>17810</v>
      </c>
      <c r="E13" s="6">
        <v>6005</v>
      </c>
      <c r="F13" s="7">
        <v>0.3372</v>
      </c>
    </row>
    <row r="14" spans="1:7" x14ac:dyDescent="0.2">
      <c r="A14" s="5" t="s">
        <v>6</v>
      </c>
      <c r="B14" s="5" t="s">
        <v>9</v>
      </c>
      <c r="C14" s="5" t="str">
        <f>"121106"</f>
        <v>121106</v>
      </c>
      <c r="D14" s="6">
        <v>5356</v>
      </c>
      <c r="E14" s="6">
        <v>2643</v>
      </c>
      <c r="F14" s="7">
        <v>0.49349999999999999</v>
      </c>
    </row>
    <row r="15" spans="1:7" x14ac:dyDescent="0.2">
      <c r="A15" s="5" t="s">
        <v>6</v>
      </c>
      <c r="B15" s="5" t="s">
        <v>18</v>
      </c>
      <c r="C15" s="5" t="str">
        <f>"121112"</f>
        <v>121112</v>
      </c>
      <c r="D15" s="6">
        <v>13904</v>
      </c>
      <c r="E15" s="6">
        <v>5852</v>
      </c>
      <c r="F15" s="7">
        <v>0.4209</v>
      </c>
    </row>
    <row r="16" spans="1:7" x14ac:dyDescent="0.2">
      <c r="A16" s="5" t="s">
        <v>6</v>
      </c>
      <c r="B16" s="5" t="s">
        <v>17</v>
      </c>
      <c r="C16" s="5" t="str">
        <f>"121505"</f>
        <v>121505</v>
      </c>
      <c r="D16" s="6">
        <v>8569</v>
      </c>
      <c r="E16" s="6">
        <v>2914</v>
      </c>
      <c r="F16" s="7">
        <v>0.34010000000000001</v>
      </c>
    </row>
    <row r="17" spans="1:6" x14ac:dyDescent="0.2">
      <c r="A17" s="5" t="s">
        <v>6</v>
      </c>
      <c r="B17" s="5" t="s">
        <v>8</v>
      </c>
      <c r="C17" s="5" t="str">
        <f>"121508"</f>
        <v>121508</v>
      </c>
      <c r="D17" s="6">
        <v>7301</v>
      </c>
      <c r="E17" s="6">
        <v>2971</v>
      </c>
      <c r="F17" s="7">
        <v>0.40689999999999998</v>
      </c>
    </row>
    <row r="18" spans="1:6" x14ac:dyDescent="0.2">
      <c r="A18" s="5" t="s">
        <v>6</v>
      </c>
      <c r="B18" s="5" t="s">
        <v>16</v>
      </c>
      <c r="C18" s="5" t="str">
        <f>"121704"</f>
        <v>121704</v>
      </c>
      <c r="D18" s="6">
        <v>6827</v>
      </c>
      <c r="E18" s="6">
        <v>2664</v>
      </c>
      <c r="F18" s="7">
        <v>0.39019999999999999</v>
      </c>
    </row>
    <row r="19" spans="1:6" x14ac:dyDescent="0.2">
      <c r="A19" s="5" t="s">
        <v>6</v>
      </c>
      <c r="B19" s="5" t="s">
        <v>7</v>
      </c>
      <c r="C19" s="5" t="str">
        <f>"126201"</f>
        <v>126201</v>
      </c>
      <c r="D19" s="6">
        <v>65222</v>
      </c>
      <c r="E19" s="6">
        <v>29400</v>
      </c>
      <c r="F19" s="7">
        <v>0.45079999999999998</v>
      </c>
    </row>
    <row r="20" spans="1:6" x14ac:dyDescent="0.2">
      <c r="D20" s="8">
        <f>SUM(D2:D19)</f>
        <v>226298</v>
      </c>
      <c r="E20" s="8">
        <f>SUM(E2:E19)</f>
        <v>99504</v>
      </c>
      <c r="F20" s="9">
        <f>E20/D20</f>
        <v>0.43970339994166985</v>
      </c>
    </row>
  </sheetData>
  <sortState ref="A2:F20">
    <sortCondition ref="C2"/>
  </sortState>
  <pageMargins left="0.39370078740157483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frekwencja_g17_00_gminy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Grazyna Dlugosz</dc:creator>
  <cp:lastModifiedBy>Grazyna Dlugosz</cp:lastModifiedBy>
  <cp:lastPrinted>2018-11-07T09:26:23Z</cp:lastPrinted>
  <dcterms:created xsi:type="dcterms:W3CDTF">2018-11-06T08:11:44Z</dcterms:created>
  <dcterms:modified xsi:type="dcterms:W3CDTF">2018-11-07T09:27:34Z</dcterms:modified>
</cp:coreProperties>
</file>