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LUZBOWE\DNS-420-422 REJESTR WYBORCÓW\422_OKRESOWE INFORMACJE\MELDUNKI\2016 ROK\"/>
    </mc:Choice>
  </mc:AlternateContent>
  <bookViews>
    <workbookView xWindow="165" yWindow="165" windowWidth="27405" windowHeight="6735"/>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U80" i="1" l="1"/>
  <c r="U30" i="1"/>
  <c r="U17" i="1"/>
  <c r="U47" i="1"/>
  <c r="U62" i="1"/>
  <c r="U72" i="1"/>
  <c r="U6" i="1"/>
  <c r="C17" i="1" l="1"/>
  <c r="C30" i="1"/>
  <c r="C47" i="1"/>
  <c r="C62" i="1"/>
  <c r="C72" i="1"/>
  <c r="E17" i="1"/>
  <c r="F17" i="1"/>
  <c r="D75" i="1"/>
  <c r="D74" i="1"/>
  <c r="D67" i="1"/>
  <c r="D66" i="1"/>
  <c r="D65" i="1"/>
  <c r="D61" i="1"/>
  <c r="D57" i="1"/>
  <c r="D53" i="1"/>
  <c r="D52" i="1"/>
  <c r="D51" i="1"/>
  <c r="D45" i="1"/>
  <c r="D39" i="1"/>
  <c r="D38" i="1"/>
  <c r="D35" i="1"/>
  <c r="D27" i="1"/>
  <c r="D12" i="1"/>
  <c r="E6" i="1"/>
  <c r="O17" i="1"/>
  <c r="I17" i="1"/>
  <c r="M78" i="1"/>
  <c r="L78" i="1" s="1"/>
  <c r="M77" i="1"/>
  <c r="M76" i="1"/>
  <c r="M75" i="1"/>
  <c r="M74" i="1"/>
  <c r="M73" i="1"/>
  <c r="M71" i="1"/>
  <c r="L71" i="1"/>
  <c r="M70" i="1"/>
  <c r="L70" i="1" s="1"/>
  <c r="M69" i="1"/>
  <c r="M68" i="1"/>
  <c r="M67" i="1"/>
  <c r="M66" i="1"/>
  <c r="M65" i="1"/>
  <c r="M64" i="1"/>
  <c r="M63" i="1"/>
  <c r="L63" i="1" s="1"/>
  <c r="M61" i="1"/>
  <c r="L61" i="1" s="1"/>
  <c r="M60" i="1"/>
  <c r="M59" i="1"/>
  <c r="M58" i="1"/>
  <c r="M57" i="1"/>
  <c r="M56" i="1"/>
  <c r="M55" i="1"/>
  <c r="M54" i="1"/>
  <c r="M53" i="1"/>
  <c r="L53" i="1" s="1"/>
  <c r="M52" i="1"/>
  <c r="M51" i="1"/>
  <c r="M50" i="1"/>
  <c r="M49" i="1"/>
  <c r="M48" i="1"/>
  <c r="M46" i="1"/>
  <c r="M45" i="1"/>
  <c r="M44" i="1"/>
  <c r="M43" i="1"/>
  <c r="M42" i="1"/>
  <c r="M41" i="1"/>
  <c r="M40" i="1"/>
  <c r="M39" i="1"/>
  <c r="M38" i="1"/>
  <c r="M37" i="1"/>
  <c r="L37" i="1" s="1"/>
  <c r="M36" i="1"/>
  <c r="M35" i="1"/>
  <c r="M34" i="1"/>
  <c r="M33" i="1"/>
  <c r="M32" i="1"/>
  <c r="M31" i="1"/>
  <c r="M29" i="1"/>
  <c r="M28" i="1"/>
  <c r="L28" i="1" s="1"/>
  <c r="M27" i="1"/>
  <c r="M26" i="1"/>
  <c r="L26" i="1"/>
  <c r="M25" i="1"/>
  <c r="M24" i="1"/>
  <c r="M23" i="1"/>
  <c r="M22" i="1"/>
  <c r="M21" i="1"/>
  <c r="M20" i="1"/>
  <c r="M19" i="1"/>
  <c r="M18" i="1"/>
  <c r="M16" i="1"/>
  <c r="M15" i="1"/>
  <c r="M14" i="1"/>
  <c r="M13" i="1"/>
  <c r="M12" i="1"/>
  <c r="M11" i="1"/>
  <c r="M10" i="1"/>
  <c r="L10" i="1" s="1"/>
  <c r="M9" i="1"/>
  <c r="M8" i="1"/>
  <c r="M7" i="1"/>
  <c r="Q78" i="1"/>
  <c r="Q77" i="1"/>
  <c r="Q76" i="1"/>
  <c r="Q75" i="1"/>
  <c r="Q74" i="1"/>
  <c r="Q73" i="1"/>
  <c r="Q71" i="1"/>
  <c r="Q70" i="1"/>
  <c r="Q69" i="1"/>
  <c r="Q68" i="1"/>
  <c r="Q67" i="1"/>
  <c r="Q66" i="1"/>
  <c r="Q65" i="1"/>
  <c r="Q64" i="1"/>
  <c r="Q63" i="1"/>
  <c r="Q61" i="1"/>
  <c r="Q60" i="1"/>
  <c r="Q59" i="1"/>
  <c r="Q58" i="1"/>
  <c r="Q57" i="1"/>
  <c r="Q56" i="1"/>
  <c r="Q55" i="1"/>
  <c r="Q54" i="1"/>
  <c r="Q53" i="1"/>
  <c r="Q52" i="1"/>
  <c r="Q51" i="1"/>
  <c r="Q50" i="1"/>
  <c r="Q49" i="1"/>
  <c r="Q48" i="1"/>
  <c r="Q46" i="1"/>
  <c r="Q45" i="1"/>
  <c r="Q44" i="1"/>
  <c r="Q43" i="1"/>
  <c r="L43" i="1" s="1"/>
  <c r="Q42" i="1"/>
  <c r="Q41" i="1"/>
  <c r="Q40" i="1"/>
  <c r="Q39" i="1"/>
  <c r="Q38" i="1"/>
  <c r="Q37" i="1"/>
  <c r="Q36" i="1"/>
  <c r="Q35" i="1"/>
  <c r="Q34" i="1"/>
  <c r="Q33" i="1"/>
  <c r="Q32" i="1"/>
  <c r="Q31" i="1"/>
  <c r="Q29" i="1"/>
  <c r="Q28" i="1"/>
  <c r="Q27" i="1"/>
  <c r="Q26" i="1"/>
  <c r="Q25" i="1"/>
  <c r="Q24" i="1"/>
  <c r="Q23" i="1"/>
  <c r="Q22" i="1"/>
  <c r="Q21" i="1"/>
  <c r="Q20" i="1"/>
  <c r="Q19" i="1"/>
  <c r="Q18" i="1"/>
  <c r="Q16" i="1"/>
  <c r="L16" i="1" s="1"/>
  <c r="Q15" i="1"/>
  <c r="Q14" i="1"/>
  <c r="Q13" i="1"/>
  <c r="Q12" i="1"/>
  <c r="Q11" i="1"/>
  <c r="Q10" i="1"/>
  <c r="Q9" i="1"/>
  <c r="Q8" i="1"/>
  <c r="Q7" i="1"/>
  <c r="H8" i="1"/>
  <c r="D8" i="1"/>
  <c r="H78" i="1"/>
  <c r="D78" i="1"/>
  <c r="H77" i="1"/>
  <c r="D77" i="1"/>
  <c r="H76" i="1"/>
  <c r="D76" i="1"/>
  <c r="H75" i="1"/>
  <c r="H74" i="1"/>
  <c r="H73" i="1"/>
  <c r="H71" i="1"/>
  <c r="D71" i="1"/>
  <c r="H70" i="1"/>
  <c r="D70" i="1"/>
  <c r="H69" i="1"/>
  <c r="D69" i="1"/>
  <c r="H68" i="1"/>
  <c r="D68" i="1"/>
  <c r="H67" i="1"/>
  <c r="H66" i="1"/>
  <c r="H65" i="1"/>
  <c r="H64" i="1"/>
  <c r="D64" i="1"/>
  <c r="H63" i="1"/>
  <c r="H61" i="1"/>
  <c r="H60" i="1"/>
  <c r="D60" i="1"/>
  <c r="H59" i="1"/>
  <c r="D59" i="1"/>
  <c r="H58" i="1"/>
  <c r="D58" i="1"/>
  <c r="H57" i="1"/>
  <c r="H56" i="1"/>
  <c r="D56" i="1"/>
  <c r="H55" i="1"/>
  <c r="D55" i="1"/>
  <c r="H54" i="1"/>
  <c r="D54" i="1"/>
  <c r="H53" i="1"/>
  <c r="H52" i="1"/>
  <c r="H51" i="1"/>
  <c r="H50" i="1"/>
  <c r="D50" i="1"/>
  <c r="H49" i="1"/>
  <c r="D49" i="1"/>
  <c r="H48" i="1"/>
  <c r="H46" i="1"/>
  <c r="D46" i="1"/>
  <c r="H45" i="1"/>
  <c r="H44" i="1"/>
  <c r="D44" i="1"/>
  <c r="H43" i="1"/>
  <c r="D43" i="1"/>
  <c r="H42" i="1"/>
  <c r="D42" i="1"/>
  <c r="H41" i="1"/>
  <c r="D41" i="1"/>
  <c r="H40" i="1"/>
  <c r="D40" i="1"/>
  <c r="H39" i="1"/>
  <c r="H38" i="1"/>
  <c r="H37" i="1"/>
  <c r="D37" i="1"/>
  <c r="H36" i="1"/>
  <c r="D36" i="1"/>
  <c r="H35" i="1"/>
  <c r="H34" i="1"/>
  <c r="D34" i="1"/>
  <c r="H33" i="1"/>
  <c r="D33" i="1"/>
  <c r="H32" i="1"/>
  <c r="D32" i="1"/>
  <c r="H31" i="1"/>
  <c r="H29" i="1"/>
  <c r="D29" i="1"/>
  <c r="H28" i="1"/>
  <c r="D28" i="1"/>
  <c r="H27" i="1"/>
  <c r="H26" i="1"/>
  <c r="D26" i="1"/>
  <c r="H25" i="1"/>
  <c r="D25" i="1"/>
  <c r="H24" i="1"/>
  <c r="D24" i="1"/>
  <c r="H23" i="1"/>
  <c r="D23" i="1"/>
  <c r="H22" i="1"/>
  <c r="D22" i="1"/>
  <c r="H21" i="1"/>
  <c r="D21" i="1"/>
  <c r="H20" i="1"/>
  <c r="D20" i="1"/>
  <c r="H19" i="1"/>
  <c r="D19" i="1"/>
  <c r="H18" i="1"/>
  <c r="D18" i="1"/>
  <c r="H16" i="1"/>
  <c r="D16" i="1"/>
  <c r="H15" i="1"/>
  <c r="D15" i="1"/>
  <c r="H14" i="1"/>
  <c r="D14" i="1"/>
  <c r="H13" i="1"/>
  <c r="D13" i="1"/>
  <c r="H12" i="1"/>
  <c r="H11" i="1"/>
  <c r="D11" i="1"/>
  <c r="H10" i="1"/>
  <c r="D10" i="1"/>
  <c r="H9" i="1"/>
  <c r="D9" i="1"/>
  <c r="H7" i="1"/>
  <c r="D7" i="1"/>
  <c r="E72" i="1"/>
  <c r="E62" i="1"/>
  <c r="E47" i="1"/>
  <c r="E30" i="1"/>
  <c r="T6" i="1"/>
  <c r="T17" i="1"/>
  <c r="T30" i="1"/>
  <c r="T47" i="1"/>
  <c r="T62" i="1"/>
  <c r="T72" i="1"/>
  <c r="S6" i="1"/>
  <c r="S17" i="1"/>
  <c r="S30" i="1"/>
  <c r="S47" i="1"/>
  <c r="S62" i="1"/>
  <c r="S72" i="1"/>
  <c r="R6" i="1"/>
  <c r="R17" i="1"/>
  <c r="R30" i="1"/>
  <c r="R47" i="1"/>
  <c r="R62" i="1"/>
  <c r="R72" i="1"/>
  <c r="P6" i="1"/>
  <c r="P17" i="1"/>
  <c r="P30" i="1"/>
  <c r="P47" i="1"/>
  <c r="P62" i="1"/>
  <c r="P72" i="1"/>
  <c r="O6" i="1"/>
  <c r="O30" i="1"/>
  <c r="O47" i="1"/>
  <c r="O62" i="1"/>
  <c r="O72" i="1"/>
  <c r="N6" i="1"/>
  <c r="N17" i="1"/>
  <c r="N30" i="1"/>
  <c r="M30" i="1" s="1"/>
  <c r="N47" i="1"/>
  <c r="N62" i="1"/>
  <c r="N72" i="1"/>
  <c r="K6" i="1"/>
  <c r="K17" i="1"/>
  <c r="K30" i="1"/>
  <c r="K47" i="1"/>
  <c r="K62" i="1"/>
  <c r="K72" i="1"/>
  <c r="J6" i="1"/>
  <c r="J17" i="1"/>
  <c r="J30" i="1"/>
  <c r="J47" i="1"/>
  <c r="J62" i="1"/>
  <c r="J72" i="1"/>
  <c r="I6" i="1"/>
  <c r="I30" i="1"/>
  <c r="I47" i="1"/>
  <c r="I62" i="1"/>
  <c r="I72" i="1"/>
  <c r="G6" i="1"/>
  <c r="G17" i="1"/>
  <c r="G30" i="1"/>
  <c r="G47" i="1"/>
  <c r="G62" i="1"/>
  <c r="G72" i="1"/>
  <c r="C6" i="1"/>
  <c r="F72" i="1"/>
  <c r="D73" i="1"/>
  <c r="F62" i="1"/>
  <c r="D62" i="1"/>
  <c r="D63" i="1"/>
  <c r="F47" i="1"/>
  <c r="D48" i="1"/>
  <c r="D31" i="1"/>
  <c r="F30" i="1"/>
  <c r="F6" i="1"/>
  <c r="L66" i="1" l="1"/>
  <c r="L49" i="1"/>
  <c r="L57" i="1"/>
  <c r="L32" i="1"/>
  <c r="L34" i="1"/>
  <c r="L25" i="1"/>
  <c r="L8" i="1"/>
  <c r="D47" i="1"/>
  <c r="D17" i="1"/>
  <c r="D6" i="1"/>
  <c r="H6" i="1"/>
  <c r="L12" i="1"/>
  <c r="L21" i="1"/>
  <c r="L38" i="1"/>
  <c r="L74" i="1"/>
  <c r="C80" i="1"/>
  <c r="L50" i="1"/>
  <c r="L58" i="1"/>
  <c r="L20" i="1"/>
  <c r="L27" i="1"/>
  <c r="L18" i="1"/>
  <c r="L22" i="1"/>
  <c r="L39" i="1"/>
  <c r="J80" i="1"/>
  <c r="L29" i="1"/>
  <c r="L23" i="1"/>
  <c r="L40" i="1"/>
  <c r="L75" i="1"/>
  <c r="L31" i="1"/>
  <c r="L69" i="1"/>
  <c r="E80" i="1"/>
  <c r="Q62" i="1"/>
  <c r="T80" i="1"/>
  <c r="L67" i="1"/>
  <c r="L11" i="1"/>
  <c r="L19" i="1"/>
  <c r="L45" i="1"/>
  <c r="L54" i="1"/>
  <c r="L77" i="1"/>
  <c r="M17" i="1"/>
  <c r="L9" i="1"/>
  <c r="L48" i="1"/>
  <c r="L64" i="1"/>
  <c r="H62" i="1"/>
  <c r="M6" i="1"/>
  <c r="L13" i="1"/>
  <c r="L35" i="1"/>
  <c r="L41" i="1"/>
  <c r="L65" i="1"/>
  <c r="Q47" i="1"/>
  <c r="L55" i="1"/>
  <c r="H72" i="1"/>
  <c r="L56" i="1"/>
  <c r="G80" i="1"/>
  <c r="L14" i="1"/>
  <c r="L36" i="1"/>
  <c r="L15" i="1"/>
  <c r="F80" i="1"/>
  <c r="K80" i="1"/>
  <c r="P80" i="1"/>
  <c r="Q6" i="1"/>
  <c r="M72" i="1"/>
  <c r="Q17" i="1"/>
  <c r="L33" i="1"/>
  <c r="L51" i="1"/>
  <c r="H17" i="1"/>
  <c r="O80" i="1"/>
  <c r="R80" i="1"/>
  <c r="L7" i="1"/>
  <c r="L44" i="1"/>
  <c r="L52" i="1"/>
  <c r="H30" i="1"/>
  <c r="M62" i="1"/>
  <c r="L62" i="1" s="1"/>
  <c r="L59" i="1"/>
  <c r="L73" i="1"/>
  <c r="D30" i="1"/>
  <c r="L76" i="1"/>
  <c r="H47" i="1"/>
  <c r="L42" i="1"/>
  <c r="I80" i="1"/>
  <c r="M47" i="1"/>
  <c r="Q72" i="1"/>
  <c r="Q30" i="1"/>
  <c r="L30" i="1" s="1"/>
  <c r="D72" i="1"/>
  <c r="L24" i="1"/>
  <c r="L60" i="1"/>
  <c r="L46" i="1"/>
  <c r="L68" i="1"/>
  <c r="S80" i="1"/>
  <c r="N80" i="1"/>
  <c r="L47" i="1" l="1"/>
  <c r="L6" i="1"/>
  <c r="L17" i="1"/>
  <c r="H80" i="1"/>
  <c r="M80" i="1"/>
  <c r="D80" i="1"/>
  <c r="L72" i="1"/>
  <c r="Q80" i="1"/>
  <c r="L80" i="1" l="1"/>
</calcChain>
</file>

<file path=xl/comments1.xml><?xml version="1.0" encoding="utf-8"?>
<comments xmlns="http://schemas.openxmlformats.org/spreadsheetml/2006/main">
  <authors>
    <author>Grażyna Długosz</author>
    <author>Marcin Lisiak</author>
  </authors>
  <commentList>
    <comment ref="C3" authorId="0" shape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shape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shapeId="0">
      <text>
        <r>
          <rPr>
            <sz val="7"/>
            <color indexed="81"/>
            <rFont val="Cambria"/>
            <family val="1"/>
            <charset val="238"/>
          </rPr>
          <t>Liczba wyborców zameldowanych na pobyt stały.</t>
        </r>
      </text>
    </comment>
    <comment ref="F4" authorId="0" shape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G4" authorId="0" shapeId="0">
      <text>
        <r>
          <rPr>
            <sz val="7"/>
            <color indexed="12"/>
            <rFont val="Cambria"/>
            <family val="1"/>
            <charset val="238"/>
          </rPr>
          <t>Liczba obywateli Unii Europejskiej wpisanych do rejestru wyborców.</t>
        </r>
      </text>
    </comment>
    <comment ref="L4" authorId="0" shapeId="0">
      <text>
        <r>
          <rPr>
            <sz val="7"/>
            <color indexed="14"/>
            <rFont val="Cambria"/>
            <family val="1"/>
            <charset val="238"/>
          </rPr>
          <t>Liczba wyborców skreślonych z rejestru wyborców ogółem - część A i B.</t>
        </r>
      </text>
    </comment>
    <comment ref="U4" authorId="0" shape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H5" authorId="0" shapeId="0">
      <text>
        <r>
          <rPr>
            <sz val="7"/>
            <color indexed="57"/>
            <rFont val="Cambria"/>
            <family val="1"/>
            <charset val="238"/>
          </rPr>
          <t>Liczba wyborców wpisanych do rejestru wyborców ogółem - część A.</t>
        </r>
      </text>
    </comment>
    <comment ref="I5" authorId="1" shapeId="0">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J5" authorId="1" shapeId="0">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K5" authorId="1" shapeId="0">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M5" authorId="0" shapeId="0">
      <text>
        <r>
          <rPr>
            <sz val="7"/>
            <color indexed="14"/>
            <rFont val="Cambria"/>
            <family val="1"/>
            <charset val="238"/>
          </rPr>
          <t>Liczba wyborców skreślonych z rejestru wyborców ogółem - część A.</t>
        </r>
      </text>
    </comment>
    <comment ref="N5" authorId="1" shapeId="0">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O5" authorId="1" shapeId="0">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P5" authorId="1" shapeId="0">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 ref="Q5" authorId="0" shapeId="0">
      <text>
        <r>
          <rPr>
            <sz val="7"/>
            <color indexed="14"/>
            <rFont val="Cambria"/>
            <family val="1"/>
            <charset val="238"/>
          </rPr>
          <t>Liczba wyborców skreślonych z rejestru wyborców ogółem - część B.</t>
        </r>
      </text>
    </comment>
    <comment ref="R5" authorId="1" shapeId="0">
      <text>
        <r>
          <rPr>
            <sz val="7"/>
            <color indexed="33"/>
            <rFont val="Cambria"/>
            <family val="1"/>
            <charset val="238"/>
          </rPr>
          <t>Liczba wyborców, co do których otrzymano informację o pozbawieniu prawa wybierania</t>
        </r>
        <r>
          <rPr>
            <sz val="7"/>
            <color indexed="81"/>
            <rFont val="Cambria"/>
            <family val="1"/>
            <charset val="238"/>
          </rPr>
          <t xml:space="preserve"> </t>
        </r>
        <r>
          <rPr>
            <sz val="7"/>
            <color indexed="14"/>
            <rFont val="Cambria"/>
            <family val="1"/>
            <charset val="238"/>
          </rPr>
          <t xml:space="preserve">na podstawie przepisów odpowiedniego państwa członkowskiego Unii Europejskiej - część B </t>
        </r>
        <r>
          <rPr>
            <sz val="7"/>
            <color indexed="81"/>
            <rFont val="Cambria"/>
            <family val="1"/>
            <charset val="238"/>
          </rPr>
          <t>(§ 6 ust. 1 pkt 1 - rozporządzenia MSWiA).</t>
        </r>
      </text>
    </comment>
    <comment ref="S5" authorId="1" shapeId="0">
      <text>
        <r>
          <rPr>
            <sz val="7"/>
            <color indexed="14"/>
            <rFont val="Cambria"/>
            <family val="1"/>
            <charset val="238"/>
          </rPr>
          <t xml:space="preserve">Liczba wyborców wpisanych do rejestru wyborców w innej gminie - część B </t>
        </r>
        <r>
          <rPr>
            <sz val="7"/>
            <color indexed="81"/>
            <rFont val="Cambria"/>
            <family val="1"/>
            <charset val="238"/>
          </rPr>
          <t>(§ 6 ust. 1 pkt 2 - rozporządzenia MSWiA).</t>
        </r>
      </text>
    </comment>
    <comment ref="T5" authorId="1" shapeId="0">
      <text>
        <r>
          <rPr>
            <sz val="7"/>
            <color indexed="14"/>
            <rFont val="Cambria"/>
            <family val="1"/>
            <charset val="238"/>
          </rPr>
          <t xml:space="preserve">Liczba wyborców wpisanych do rejestru wyborców w tej samej gminie, ale zamieszkałych pod innym adresem niż adres ich zameldowania na pobyt stały lub ostatni adres zameldowania na pobyt stały na obszarze tej gminy - część B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<sst xmlns="http://schemas.openxmlformats.org/spreadsheetml/2006/main" count="173" uniqueCount="167">
  <si>
    <t>Kod 
teryt.</t>
  </si>
  <si>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</si>
  <si>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</si>
  <si>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</si>
  <si>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</si>
  <si>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</si>
  <si>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</si>
  <si>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</si>
  <si>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</si>
  <si>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</si>
  <si>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</si>
  <si>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</si>
  <si>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</si>
  <si>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</si>
  <si>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</si>
  <si>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</si>
  <si>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</si>
  <si>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</si>
  <si>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</si>
  <si>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</si>
  <si>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</si>
  <si>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</si>
  <si>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</si>
  <si>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</si>
  <si>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</si>
  <si>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</si>
  <si>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</si>
  <si>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</si>
  <si>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</si>
  <si>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</si>
  <si>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</si>
  <si>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</si>
  <si>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</si>
  <si>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</si>
  <si>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</si>
  <si>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</si>
  <si>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</si>
  <si>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</si>
  <si>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</si>
  <si>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</si>
  <si>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</si>
  <si>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</si>
  <si>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</si>
  <si>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</si>
  <si>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</si>
  <si>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</si>
  <si>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</si>
  <si>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</si>
  <si>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</si>
  <si>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</si>
  <si>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</si>
  <si>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</si>
  <si>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</si>
  <si>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</si>
  <si>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</si>
  <si>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</si>
  <si>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</si>
  <si>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</si>
  <si>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</si>
  <si>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</si>
  <si>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</si>
  <si>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</si>
  <si>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</si>
  <si>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</si>
  <si>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</si>
  <si>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</si>
  <si>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</si>
  <si>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</si>
  <si>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</si>
  <si>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</si>
  <si>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</si>
  <si>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</si>
  <si>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</si>
  <si>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</si>
  <si>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</si>
  <si>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</si>
  <si>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</si>
  <si>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</si>
  <si>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</si>
  <si>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</si>
  <si>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</si>
  <si>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</si>
  <si>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</si>
  <si>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</si>
  <si>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</si>
  <si>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</si>
  <si>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</si>
  <si>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</si>
  <si>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</si>
  <si>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</si>
  <si>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</si>
  <si>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</si>
  <si>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</si>
  <si>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</si>
  <si>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</si>
  <si>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</si>
  <si>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</si>
  <si>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</si>
  <si>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</si>
  <si>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</si>
  <si>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</si>
  <si>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</si>
  <si>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</si>
  <si>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</si>
  <si>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</si>
  <si>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</si>
  <si>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</si>
  <si>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</si>
  <si>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</si>
  <si>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</si>
  <si>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</si>
  <si>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</si>
  <si>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</si>
  <si>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</si>
  <si>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</si>
  <si>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</si>
  <si>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</si>
  <si>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</si>
  <si>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</si>
  <si>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</si>
  <si>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</si>
  <si>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</si>
  <si>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</si>
  <si>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</si>
  <si>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</si>
  <si>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</si>
  <si>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</si>
  <si>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</si>
  <si>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</si>
  <si>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</si>
  <si>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</si>
  <si>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</si>
  <si>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</si>
  <si>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</si>
  <si>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</si>
  <si>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</si>
  <si>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</si>
  <si>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</si>
  <si>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</si>
  <si>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</si>
  <si>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</si>
  <si>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</si>
  <si>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</si>
  <si>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</si>
  <si>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 xml:space="preserve">Nowy Sącz - miasto na prawach powiatu </t>
  </si>
  <si>
    <t>Delegatura Krajowego Biura Wyborczego w Nowym Sączu</t>
  </si>
  <si>
    <t>Zbiór informacji dodatkowych</t>
  </si>
  <si>
    <r>
      <t>§ 6
ust. 1
pkt 1</t>
    </r>
    <r>
      <rPr>
        <b/>
        <vertAlign val="superscript"/>
        <sz val="7"/>
        <rFont val="Cambria"/>
        <family val="1"/>
        <charset val="238"/>
      </rPr>
      <t>**)</t>
    </r>
  </si>
  <si>
    <r>
      <t>§ 6
ust. 1 
pkt 2</t>
    </r>
    <r>
      <rPr>
        <b/>
        <vertAlign val="superscript"/>
        <sz val="7"/>
        <rFont val="Cambria"/>
        <family val="1"/>
        <charset val="238"/>
      </rPr>
      <t>**)</t>
    </r>
  </si>
  <si>
    <r>
      <t>§ 6
ust. 1
pkt 3</t>
    </r>
    <r>
      <rPr>
        <b/>
        <vertAlign val="superscript"/>
        <sz val="7"/>
        <rFont val="Cambria"/>
        <family val="1"/>
        <charset val="238"/>
      </rPr>
      <t>**)</t>
    </r>
  </si>
  <si>
    <t>**) rozporządzenia Ministra Spraw Wewnętrznych i Administracji z dnia 27 lipca 2011 r. w sprawie rejestru wyborców oraz trybu przekazywania przez Rzeczpospolitą Polską innym państwom członkowskim</t>
  </si>
  <si>
    <t>*) ustawy z dnia 5 stycznia 2011 r. - Kodeks wyborczy (Dz. U. z 2011 r. Nr 21, poz. 112 z późn. zm.)</t>
  </si>
  <si>
    <r>
      <t>art. 19 § 2</t>
    </r>
    <r>
      <rPr>
        <b/>
        <vertAlign val="superscript"/>
        <sz val="7"/>
        <rFont val="Cambria"/>
        <family val="1"/>
        <charset val="238"/>
      </rPr>
      <t>*)</t>
    </r>
  </si>
  <si>
    <r>
      <t>art. 19 § 1</t>
    </r>
    <r>
      <rPr>
        <b/>
        <vertAlign val="superscript"/>
        <sz val="7"/>
        <rFont val="Cambria"/>
        <family val="1"/>
        <charset val="238"/>
      </rPr>
      <t>*)</t>
    </r>
  </si>
  <si>
    <r>
      <t>art. 19 § 3</t>
    </r>
    <r>
      <rPr>
        <b/>
        <vertAlign val="superscript"/>
        <sz val="7"/>
        <rFont val="Cambria"/>
        <family val="1"/>
        <charset val="238"/>
      </rPr>
      <t>*)</t>
    </r>
  </si>
  <si>
    <t>DNS-422-1/16</t>
  </si>
  <si>
    <t>Rejestr wyborców wg stanu na dzień 31 marca 2016 r.</t>
  </si>
  <si>
    <t>Gmina</t>
  </si>
  <si>
    <t>Liczba wyborców</t>
  </si>
  <si>
    <t>wpisanych
na wniosek (część A i B)</t>
  </si>
  <si>
    <t>Informacja o liczbie wyborców wpisanych w części A</t>
  </si>
  <si>
    <t xml:space="preserve">Informacja  o liczbie wyborców skreślonych w części A i B </t>
  </si>
  <si>
    <t>Informacja o liczbie wyborców skreślonych w części A</t>
  </si>
  <si>
    <t>Informacja o liczbie wyborców skreślonych w części B</t>
  </si>
  <si>
    <t>Unii Europejskiej danych zawartych w tym rejestrze (Dz. U. z 2011 r. Nr 158, poz. 941, z 2013 r. poz. 1490 oraz z 2014 r. poz. 1693)</t>
  </si>
  <si>
    <t>tylko część B</t>
  </si>
  <si>
    <r>
      <t>Informacja o liczbie wyborców skreślonych w części A i B (§ 6 ust. 2</t>
    </r>
    <r>
      <rPr>
        <b/>
        <vertAlign val="superscript"/>
        <sz val="7"/>
        <rFont val="Cambria"/>
        <family val="1"/>
        <charset val="238"/>
      </rPr>
      <t>**</t>
    </r>
    <r>
      <rPr>
        <b/>
        <sz val="7"/>
        <rFont val="Cambria"/>
        <family val="1"/>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</si>
</sst>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harset val="238"/>
    </font>
    <font>
      <b/>
      <i/>
      <sz val="10"/>
      <name val="Cambria"/>
      <family val="1"/>
      <charset val="238"/>
    </font>
    <font>
      <sz val="10"/>
      <name val="Cambria"/>
      <family val="1"/>
      <charset val="238"/>
    </font>
    <font>
      <sz val="8"/>
      <name val="Cambria"/>
      <family val="1"/>
      <charset val="238"/>
    </font>
    <font>
      <b/>
      <i/>
      <sz val="7"/>
      <name val="Cambria"/>
      <family val="1"/>
      <charset val="238"/>
    </font>
    <font>
      <sz val="7"/>
      <name val="Cambria"/>
      <family val="1"/>
      <charset val="238"/>
    </font>
    <font>
      <b/>
      <sz val="7"/>
      <name val="Cambria"/>
      <family val="1"/>
      <charset val="238"/>
    </font>
    <font>
      <b/>
      <vertAlign val="superscript"/>
      <sz val="7"/>
      <name val="Cambria"/>
      <family val="1"/>
      <charset val="238"/>
    </font>
    <font>
      <b/>
      <i/>
      <sz val="8"/>
      <name val="Cambria"/>
      <family val="1"/>
      <charset val="238"/>
      <scheme val="major"/>
    </font>
    <font>
      <sz val="8"/>
      <name val="Cambria"/>
      <family val="1"/>
      <charset val="238"/>
      <scheme val="major"/>
    </font>
    <font>
      <b/>
      <sz val="8"/>
      <name val="Cambria"/>
      <family val="1"/>
      <charset val="238"/>
      <scheme val="major"/>
    </font>
    <font>
      <i/>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48"/>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64"/>
      </right>
      <top style="medium">
        <color indexed="8"/>
      </top>
      <bottom style="medium">
        <color indexed="64"/>
      </bottom>
      <diagonal/>
    </border>
    <border>
      <left style="thin">
        <color indexed="64"/>
      </left>
      <right style="thin">
        <color indexed="64"/>
      </right>
      <top style="medium">
        <color indexed="64"/>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style="medium">
        <color indexed="64"/>
      </top>
      <bottom style="thin">
        <color indexed="8"/>
      </bottom>
      <diagonal/>
    </border>
    <border>
      <left style="thin">
        <color indexed="64"/>
      </left>
      <right style="thin">
        <color indexed="8"/>
      </right>
      <top/>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s>
  <cellStyleXfs count="1">
    <xf numFmtId="0" fontId="0" fillId="0" borderId="0"/>
  </cellStyleXfs>
  <cellXfs count="139">
    <xf numFmtId="0" fontId="0" fillId="0" borderId="0" xfId="0"/>
    <xf numFmtId="0" fontId="1" fillId="0" borderId="0" xfId="0" applyFont="1" applyAlignment="1" applyProtection="1">
      <protection locked="0"/>
    </xf>
    <xf numFmtId="0" fontId="2" fillId="0" borderId="0" xfId="0" applyFont="1" applyAlignment="1" applyProtection="1">
      <protection locked="0"/>
    </xf>
    <xf numFmtId="0" fontId="3" fillId="0" borderId="0" xfId="0" applyFont="1" applyProtection="1">
      <protection locked="0"/>
    </xf>
    <xf numFmtId="3" fontId="3" fillId="0" borderId="0" xfId="0" applyNumberFormat="1" applyFont="1" applyProtection="1">
      <protection locked="0"/>
    </xf>
    <xf numFmtId="0" fontId="3" fillId="0" borderId="0" xfId="0" applyFont="1" applyProtection="1"/>
    <xf numFmtId="0" fontId="6" fillId="2"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8" fillId="0" borderId="5" xfId="0" applyFont="1" applyBorder="1" applyProtection="1"/>
    <xf numFmtId="0" fontId="8" fillId="0" borderId="6" xfId="0" applyFont="1" applyBorder="1" applyProtection="1"/>
    <xf numFmtId="3" fontId="8" fillId="4" borderId="7" xfId="0" applyNumberFormat="1" applyFont="1" applyFill="1" applyBorder="1" applyAlignment="1" applyProtection="1">
      <alignment horizontal="center"/>
    </xf>
    <xf numFmtId="3" fontId="8" fillId="0" borderId="6" xfId="0" applyNumberFormat="1" applyFont="1" applyFill="1" applyBorder="1" applyAlignment="1" applyProtection="1">
      <alignment horizontal="center"/>
    </xf>
    <xf numFmtId="3" fontId="8" fillId="2" borderId="7" xfId="0" applyNumberFormat="1" applyFont="1" applyFill="1" applyBorder="1" applyAlignment="1" applyProtection="1">
      <alignment horizontal="center"/>
    </xf>
    <xf numFmtId="3" fontId="8" fillId="0" borderId="8" xfId="0" applyNumberFormat="1" applyFont="1" applyFill="1" applyBorder="1" applyAlignment="1" applyProtection="1">
      <alignment horizontal="center"/>
    </xf>
    <xf numFmtId="0" fontId="8" fillId="0" borderId="0" xfId="0" applyFont="1" applyProtection="1"/>
    <xf numFmtId="3" fontId="9" fillId="4" borderId="9" xfId="0" applyNumberFormat="1" applyFont="1" applyFill="1" applyBorder="1" applyProtection="1"/>
    <xf numFmtId="3" fontId="9" fillId="0" borderId="9" xfId="0" applyNumberFormat="1" applyFont="1" applyBorder="1" applyProtection="1"/>
    <xf numFmtId="0" fontId="9" fillId="0" borderId="0" xfId="0" applyFont="1" applyProtection="1">
      <protection locked="0"/>
    </xf>
    <xf numFmtId="3" fontId="9" fillId="0" borderId="0" xfId="0" applyNumberFormat="1" applyFont="1" applyProtection="1">
      <protection locked="0"/>
    </xf>
    <xf numFmtId="3" fontId="8" fillId="0" borderId="10" xfId="0" applyNumberFormat="1" applyFont="1" applyBorder="1" applyAlignment="1" applyProtection="1">
      <alignment horizontal="center"/>
    </xf>
    <xf numFmtId="0" fontId="9" fillId="0" borderId="0" xfId="0" applyFont="1" applyProtection="1"/>
    <xf numFmtId="0" fontId="10" fillId="0" borderId="11" xfId="0" applyFont="1" applyFill="1" applyBorder="1" applyAlignment="1" applyProtection="1">
      <alignment horizontal="center"/>
    </xf>
    <xf numFmtId="3" fontId="10" fillId="0" borderId="11" xfId="0" applyNumberFormat="1" applyFont="1" applyFill="1" applyBorder="1" applyProtection="1"/>
    <xf numFmtId="3" fontId="10" fillId="4" borderId="11" xfId="0" applyNumberFormat="1" applyFont="1" applyFill="1" applyBorder="1" applyProtection="1"/>
    <xf numFmtId="3" fontId="9" fillId="0" borderId="11" xfId="0" applyNumberFormat="1" applyFont="1" applyFill="1" applyBorder="1" applyProtection="1"/>
    <xf numFmtId="3" fontId="11" fillId="0" borderId="11" xfId="0" applyNumberFormat="1" applyFont="1" applyFill="1" applyBorder="1" applyProtection="1"/>
    <xf numFmtId="3" fontId="10" fillId="3" borderId="11" xfId="0" applyNumberFormat="1" applyFont="1" applyFill="1" applyBorder="1" applyProtection="1"/>
    <xf numFmtId="3" fontId="10" fillId="2" borderId="11" xfId="0" applyNumberFormat="1" applyFont="1" applyFill="1" applyBorder="1" applyProtection="1"/>
    <xf numFmtId="3" fontId="8" fillId="0" borderId="7" xfId="0" applyNumberFormat="1" applyFont="1" applyBorder="1" applyAlignment="1" applyProtection="1">
      <alignment horizontal="center"/>
    </xf>
    <xf numFmtId="3" fontId="8" fillId="0" borderId="7" xfId="0" applyNumberFormat="1" applyFont="1" applyFill="1" applyBorder="1" applyAlignment="1" applyProtection="1">
      <alignment horizontal="center"/>
    </xf>
    <xf numFmtId="3" fontId="8" fillId="3" borderId="7" xfId="0" applyNumberFormat="1" applyFont="1" applyFill="1" applyBorder="1" applyAlignment="1" applyProtection="1">
      <alignment horizontal="center"/>
    </xf>
    <xf numFmtId="3" fontId="8" fillId="4" borderId="12" xfId="0" applyNumberFormat="1" applyFont="1" applyFill="1" applyBorder="1" applyAlignment="1" applyProtection="1">
      <alignment horizontal="center"/>
    </xf>
    <xf numFmtId="3" fontId="8" fillId="2" borderId="12" xfId="0" applyNumberFormat="1" applyFont="1" applyFill="1" applyBorder="1" applyAlignment="1" applyProtection="1">
      <alignment horizontal="center"/>
    </xf>
    <xf numFmtId="3" fontId="9" fillId="4" borderId="13" xfId="0" applyNumberFormat="1" applyFont="1" applyFill="1" applyBorder="1" applyProtection="1"/>
    <xf numFmtId="3" fontId="9" fillId="0" borderId="13" xfId="0" applyNumberFormat="1" applyFont="1" applyBorder="1" applyProtection="1"/>
    <xf numFmtId="3" fontId="8" fillId="0" borderId="12" xfId="0" applyNumberFormat="1" applyFont="1" applyBorder="1" applyAlignment="1" applyProtection="1">
      <alignment horizontal="center"/>
    </xf>
    <xf numFmtId="3" fontId="8" fillId="0" borderId="12" xfId="0" applyNumberFormat="1" applyFont="1" applyFill="1" applyBorder="1" applyAlignment="1" applyProtection="1">
      <alignment horizontal="center"/>
    </xf>
    <xf numFmtId="3" fontId="8" fillId="3" borderId="12" xfId="0" applyNumberFormat="1" applyFont="1" applyFill="1" applyBorder="1" applyAlignment="1" applyProtection="1">
      <alignment horizontal="center"/>
    </xf>
    <xf numFmtId="3" fontId="8" fillId="4" borderId="14" xfId="0" applyNumberFormat="1" applyFont="1" applyFill="1" applyBorder="1" applyProtection="1"/>
    <xf numFmtId="3" fontId="8" fillId="0" borderId="14" xfId="0" applyNumberFormat="1" applyFont="1" applyBorder="1" applyProtection="1"/>
    <xf numFmtId="0" fontId="8" fillId="0" borderId="0" xfId="0" applyFont="1" applyProtection="1">
      <protection locked="0"/>
    </xf>
    <xf numFmtId="0" fontId="9" fillId="0" borderId="15" xfId="0" applyFont="1" applyBorder="1" applyProtection="1"/>
    <xf numFmtId="0" fontId="9" fillId="0" borderId="9" xfId="0" applyFont="1" applyBorder="1" applyProtection="1"/>
    <xf numFmtId="0" fontId="9" fillId="0" borderId="16" xfId="0" applyFont="1" applyBorder="1" applyProtection="1"/>
    <xf numFmtId="0" fontId="9" fillId="0" borderId="17" xfId="0" applyFont="1" applyBorder="1" applyProtection="1"/>
    <xf numFmtId="0" fontId="8" fillId="0" borderId="18" xfId="0" applyFont="1" applyBorder="1" applyAlignment="1" applyProtection="1">
      <alignment horizontal="right"/>
    </xf>
    <xf numFmtId="0" fontId="8" fillId="0" borderId="19" xfId="0" applyFont="1" applyBorder="1" applyAlignment="1" applyProtection="1">
      <alignment horizontal="left" vertical="center" wrapText="1"/>
    </xf>
    <xf numFmtId="3" fontId="9" fillId="0" borderId="9" xfId="0" applyNumberFormat="1" applyFont="1" applyBorder="1" applyProtection="1">
      <protection locked="0"/>
    </xf>
    <xf numFmtId="3" fontId="11" fillId="0" borderId="9" xfId="0" applyNumberFormat="1" applyFont="1" applyBorder="1" applyProtection="1">
      <protection locked="0"/>
    </xf>
    <xf numFmtId="3" fontId="9" fillId="3" borderId="9" xfId="0" applyNumberFormat="1" applyFont="1" applyFill="1" applyBorder="1" applyProtection="1"/>
    <xf numFmtId="3" fontId="9" fillId="2" borderId="9" xfId="0" applyNumberFormat="1" applyFont="1" applyFill="1" applyBorder="1" applyProtection="1"/>
    <xf numFmtId="3" fontId="9" fillId="0" borderId="20" xfId="0" applyNumberFormat="1" applyFont="1" applyBorder="1" applyProtection="1">
      <protection locked="0"/>
    </xf>
    <xf numFmtId="3" fontId="9" fillId="0" borderId="13" xfId="0" applyNumberFormat="1" applyFont="1" applyBorder="1" applyProtection="1">
      <protection locked="0"/>
    </xf>
    <xf numFmtId="3" fontId="11" fillId="0" borderId="13" xfId="0" applyNumberFormat="1" applyFont="1" applyBorder="1" applyProtection="1">
      <protection locked="0"/>
    </xf>
    <xf numFmtId="3" fontId="9" fillId="3" borderId="13" xfId="0" applyNumberFormat="1" applyFont="1" applyFill="1" applyBorder="1" applyProtection="1"/>
    <xf numFmtId="3" fontId="9" fillId="2" borderId="13" xfId="0" applyNumberFormat="1" applyFont="1" applyFill="1" applyBorder="1" applyProtection="1"/>
    <xf numFmtId="3" fontId="11" fillId="0" borderId="9" xfId="0" applyNumberFormat="1" applyFont="1" applyFill="1" applyBorder="1" applyProtection="1">
      <protection locked="0"/>
    </xf>
    <xf numFmtId="3" fontId="9" fillId="0" borderId="9" xfId="0" applyNumberFormat="1" applyFont="1" applyFill="1" applyBorder="1" applyProtection="1">
      <protection locked="0"/>
    </xf>
    <xf numFmtId="3" fontId="9" fillId="0" borderId="20" xfId="0" applyNumberFormat="1" applyFont="1" applyFill="1" applyBorder="1" applyProtection="1">
      <protection locked="0"/>
    </xf>
    <xf numFmtId="3" fontId="11" fillId="0" borderId="13" xfId="0" applyNumberFormat="1" applyFont="1" applyFill="1" applyBorder="1" applyProtection="1">
      <protection locked="0"/>
    </xf>
    <xf numFmtId="3" fontId="9" fillId="2" borderId="17" xfId="0" applyNumberFormat="1" applyFont="1" applyFill="1" applyBorder="1" applyProtection="1"/>
    <xf numFmtId="3" fontId="9" fillId="0" borderId="17" xfId="0" applyNumberFormat="1" applyFont="1" applyFill="1" applyBorder="1" applyProtection="1">
      <protection locked="0"/>
    </xf>
    <xf numFmtId="3" fontId="9" fillId="0" borderId="21" xfId="0" applyNumberFormat="1" applyFont="1" applyFill="1" applyBorder="1" applyProtection="1">
      <protection locked="0"/>
    </xf>
    <xf numFmtId="3" fontId="8" fillId="0" borderId="22" xfId="0" applyNumberFormat="1" applyFont="1" applyBorder="1" applyProtection="1">
      <protection locked="0"/>
    </xf>
    <xf numFmtId="3" fontId="8" fillId="0" borderId="23" xfId="0" applyNumberFormat="1" applyFont="1" applyBorder="1" applyProtection="1">
      <protection locked="0"/>
    </xf>
    <xf numFmtId="3" fontId="8" fillId="0" borderId="14" xfId="0" applyNumberFormat="1" applyFont="1" applyFill="1" applyBorder="1" applyProtection="1">
      <protection locked="0"/>
    </xf>
    <xf numFmtId="3" fontId="8" fillId="3" borderId="14" xfId="0" applyNumberFormat="1" applyFont="1" applyFill="1" applyBorder="1" applyProtection="1"/>
    <xf numFmtId="3" fontId="8" fillId="0" borderId="14" xfId="0" applyNumberFormat="1" applyFont="1" applyBorder="1" applyProtection="1">
      <protection locked="0"/>
    </xf>
    <xf numFmtId="3" fontId="8" fillId="2" borderId="14" xfId="0" applyNumberFormat="1" applyFont="1" applyFill="1" applyBorder="1" applyProtection="1"/>
    <xf numFmtId="3" fontId="8" fillId="2" borderId="19" xfId="0" applyNumberFormat="1" applyFont="1" applyFill="1" applyBorder="1" applyProtection="1"/>
    <xf numFmtId="3" fontId="8" fillId="0" borderId="19" xfId="0" applyNumberFormat="1" applyFont="1" applyFill="1" applyBorder="1" applyProtection="1">
      <protection locked="0"/>
    </xf>
    <xf numFmtId="3" fontId="8" fillId="0" borderId="24" xfId="0" applyNumberFormat="1" applyFont="1" applyFill="1" applyBorder="1" applyProtection="1">
      <protection locked="0"/>
    </xf>
    <xf numFmtId="3" fontId="9" fillId="0" borderId="0" xfId="0" applyNumberFormat="1" applyFont="1" applyProtection="1"/>
    <xf numFmtId="3" fontId="11" fillId="0" borderId="0" xfId="0" applyNumberFormat="1" applyFont="1" applyProtection="1">
      <protection locked="0"/>
    </xf>
    <xf numFmtId="3" fontId="8" fillId="2" borderId="25" xfId="0" applyNumberFormat="1" applyFont="1" applyFill="1" applyBorder="1" applyAlignment="1" applyProtection="1">
      <alignment horizontal="center"/>
    </xf>
    <xf numFmtId="3" fontId="8" fillId="0" borderId="26" xfId="0" applyNumberFormat="1" applyFont="1" applyFill="1" applyBorder="1" applyAlignment="1" applyProtection="1">
      <alignment horizontal="center"/>
    </xf>
    <xf numFmtId="3" fontId="8" fillId="2" borderId="27" xfId="0" applyNumberFormat="1" applyFont="1" applyFill="1" applyBorder="1" applyAlignment="1" applyProtection="1">
      <alignment horizontal="center"/>
    </xf>
    <xf numFmtId="3" fontId="8" fillId="0" borderId="28" xfId="0" applyNumberFormat="1" applyFont="1" applyFill="1" applyBorder="1" applyAlignment="1" applyProtection="1">
      <alignment horizontal="center"/>
    </xf>
    <xf numFmtId="3" fontId="8" fillId="2" borderId="29" xfId="0" applyNumberFormat="1" applyFont="1" applyFill="1" applyBorder="1" applyAlignment="1" applyProtection="1">
      <alignment horizontal="center"/>
    </xf>
    <xf numFmtId="3" fontId="8" fillId="0" borderId="25" xfId="0" applyNumberFormat="1" applyFont="1" applyFill="1" applyBorder="1" applyAlignment="1" applyProtection="1">
      <alignment horizontal="center"/>
    </xf>
    <xf numFmtId="0" fontId="8" fillId="0" borderId="30" xfId="0" applyFont="1" applyBorder="1" applyProtection="1"/>
    <xf numFmtId="0" fontId="8" fillId="0" borderId="25" xfId="0" applyFont="1" applyBorder="1" applyProtection="1"/>
    <xf numFmtId="3" fontId="8" fillId="0" borderId="25" xfId="0" applyNumberFormat="1" applyFont="1" applyBorder="1" applyAlignment="1" applyProtection="1">
      <alignment horizontal="center"/>
    </xf>
    <xf numFmtId="3" fontId="8" fillId="4" borderId="25" xfId="0" applyNumberFormat="1" applyFont="1" applyFill="1" applyBorder="1" applyAlignment="1" applyProtection="1">
      <alignment horizontal="center"/>
    </xf>
    <xf numFmtId="3" fontId="8" fillId="3" borderId="25" xfId="0" applyNumberFormat="1" applyFont="1" applyFill="1" applyBorder="1" applyAlignment="1" applyProtection="1">
      <alignment horizontal="center"/>
    </xf>
    <xf numFmtId="3" fontId="8" fillId="0" borderId="31" xfId="0" applyNumberFormat="1" applyFont="1" applyFill="1" applyBorder="1" applyAlignment="1" applyProtection="1">
      <alignment horizontal="center"/>
    </xf>
    <xf numFmtId="3" fontId="8" fillId="0" borderId="32" xfId="0" applyNumberFormat="1" applyFont="1" applyFill="1" applyBorder="1" applyAlignment="1" applyProtection="1">
      <alignment horizontal="center"/>
    </xf>
    <xf numFmtId="0" fontId="9" fillId="0" borderId="46" xfId="0" applyFont="1" applyBorder="1" applyProtection="1">
      <protection locked="0"/>
    </xf>
    <xf numFmtId="0" fontId="9" fillId="0" borderId="47" xfId="0" applyFont="1" applyBorder="1" applyProtection="1">
      <protection locked="0"/>
    </xf>
    <xf numFmtId="0" fontId="8" fillId="0" borderId="44" xfId="0" applyFont="1" applyBorder="1" applyProtection="1">
      <protection locked="0"/>
    </xf>
    <xf numFmtId="3" fontId="9" fillId="0" borderId="17" xfId="0" applyNumberFormat="1" applyFont="1" applyBorder="1" applyProtection="1">
      <protection locked="0"/>
    </xf>
    <xf numFmtId="3" fontId="9" fillId="4" borderId="17" xfId="0" applyNumberFormat="1" applyFont="1" applyFill="1" applyBorder="1" applyProtection="1"/>
    <xf numFmtId="3" fontId="9" fillId="0" borderId="17" xfId="0" applyNumberFormat="1" applyFont="1" applyBorder="1" applyProtection="1"/>
    <xf numFmtId="3" fontId="11" fillId="0" borderId="17" xfId="0" applyNumberFormat="1" applyFont="1" applyFill="1" applyBorder="1" applyProtection="1">
      <protection locked="0"/>
    </xf>
    <xf numFmtId="3" fontId="9" fillId="3" borderId="17" xfId="0" applyNumberFormat="1" applyFont="1" applyFill="1" applyBorder="1" applyProtection="1"/>
    <xf numFmtId="0" fontId="6" fillId="2" borderId="46" xfId="0" applyFont="1" applyFill="1" applyBorder="1" applyAlignment="1" applyProtection="1">
      <alignment horizontal="center" vertical="center" wrapText="1"/>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45" xfId="0" applyFont="1" applyBorder="1" applyAlignment="1" applyProtection="1">
      <alignment horizontal="center" vertical="center"/>
    </xf>
    <xf numFmtId="0" fontId="1" fillId="0" borderId="0" xfId="0" applyFont="1" applyAlignment="1" applyProtection="1">
      <alignment horizontal="right"/>
      <protection locked="0"/>
    </xf>
    <xf numFmtId="0" fontId="1" fillId="0" borderId="38" xfId="0" applyFont="1" applyBorder="1" applyAlignment="1" applyProtection="1">
      <alignment horizontal="right"/>
      <protection locked="0"/>
    </xf>
    <xf numFmtId="0" fontId="4" fillId="0" borderId="5"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3" fontId="4" fillId="0" borderId="6" xfId="0" applyNumberFormat="1" applyFont="1" applyBorder="1" applyAlignment="1" applyProtection="1">
      <alignment horizontal="center" vertical="center" wrapText="1"/>
    </xf>
    <xf numFmtId="3" fontId="4" fillId="0" borderId="35" xfId="0" applyNumberFormat="1" applyFont="1" applyBorder="1" applyAlignment="1" applyProtection="1">
      <alignment horizontal="center" vertical="center" wrapText="1"/>
    </xf>
    <xf numFmtId="3" fontId="4" fillId="0" borderId="1" xfId="0" applyNumberFormat="1" applyFont="1" applyBorder="1" applyAlignment="1" applyProtection="1">
      <alignment horizontal="center" vertical="center" wrapText="1"/>
    </xf>
    <xf numFmtId="3" fontId="4" fillId="4" borderId="35" xfId="0" applyNumberFormat="1" applyFont="1" applyFill="1" applyBorder="1" applyAlignment="1" applyProtection="1">
      <alignment horizontal="center" vertical="center"/>
    </xf>
    <xf numFmtId="3" fontId="4" fillId="4" borderId="1" xfId="0" applyNumberFormat="1" applyFont="1" applyFill="1" applyBorder="1" applyAlignment="1" applyProtection="1">
      <alignment horizontal="center" vertical="center"/>
    </xf>
    <xf numFmtId="0" fontId="3" fillId="0" borderId="0" xfId="0" applyFont="1" applyAlignment="1" applyProtection="1">
      <alignment horizontal="left"/>
      <protection locked="0"/>
    </xf>
    <xf numFmtId="0" fontId="3" fillId="0" borderId="0" xfId="0" applyFont="1" applyAlignment="1" applyProtection="1">
      <protection locked="0"/>
    </xf>
    <xf numFmtId="0" fontId="6" fillId="2" borderId="39" xfId="0" applyFont="1" applyFill="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4" fillId="5" borderId="35" xfId="0" applyFont="1" applyFill="1" applyBorder="1" applyAlignment="1" applyProtection="1">
      <alignment horizontal="center" wrapText="1"/>
    </xf>
    <xf numFmtId="0" fontId="4" fillId="5" borderId="1" xfId="0" applyFont="1" applyFill="1" applyBorder="1" applyAlignment="1" applyProtection="1">
      <alignment horizontal="center" wrapText="1"/>
    </xf>
    <xf numFmtId="0" fontId="6" fillId="3" borderId="39" xfId="0" applyFont="1" applyFill="1" applyBorder="1" applyAlignment="1" applyProtection="1">
      <alignment horizontal="center" vertical="center" wrapText="1"/>
    </xf>
    <xf numFmtId="0" fontId="6" fillId="3" borderId="40"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5" fillId="0" borderId="43" xfId="0" applyFont="1" applyBorder="1" applyAlignment="1" applyProtection="1">
      <alignment horizontal="center" vertical="center"/>
    </xf>
    <xf numFmtId="0" fontId="9" fillId="0" borderId="49" xfId="0" applyFont="1" applyBorder="1" applyProtection="1"/>
    <xf numFmtId="0" fontId="9" fillId="0" borderId="50" xfId="0" applyFont="1" applyBorder="1" applyProtection="1"/>
    <xf numFmtId="3" fontId="9" fillId="0" borderId="50" xfId="0" applyNumberFormat="1" applyFont="1" applyBorder="1" applyProtection="1">
      <protection locked="0"/>
    </xf>
    <xf numFmtId="3" fontId="9" fillId="4" borderId="50" xfId="0" applyNumberFormat="1" applyFont="1" applyFill="1" applyBorder="1" applyProtection="1"/>
    <xf numFmtId="3" fontId="9" fillId="0" borderId="50" xfId="0" applyNumberFormat="1" applyFont="1" applyBorder="1" applyProtection="1"/>
    <xf numFmtId="3" fontId="11" fillId="0" borderId="50" xfId="0" applyNumberFormat="1" applyFont="1" applyFill="1" applyBorder="1" applyProtection="1">
      <protection locked="0"/>
    </xf>
    <xf numFmtId="3" fontId="9" fillId="3" borderId="50" xfId="0" applyNumberFormat="1" applyFont="1" applyFill="1" applyBorder="1" applyProtection="1"/>
    <xf numFmtId="3" fontId="9" fillId="2" borderId="50" xfId="0" applyNumberFormat="1" applyFont="1" applyFill="1" applyBorder="1" applyProtection="1"/>
    <xf numFmtId="3" fontId="9" fillId="0" borderId="50" xfId="0" applyNumberFormat="1" applyFont="1" applyFill="1" applyBorder="1" applyProtection="1">
      <protection locked="0"/>
    </xf>
    <xf numFmtId="3" fontId="9" fillId="0" borderId="51" xfId="0" applyNumberFormat="1" applyFont="1" applyFill="1" applyBorder="1" applyProtection="1">
      <protection locked="0"/>
    </xf>
    <xf numFmtId="0" fontId="9" fillId="0" borderId="48" xfId="0" applyFont="1" applyBorder="1" applyProtection="1">
      <protection locked="0"/>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4"/>
  <sheetViews>
    <sheetView tabSelected="1" zoomScaleNormal="100" workbookViewId="0"/>
  </sheetViews>
  <sheetFormatPr defaultColWidth="8.85546875" defaultRowHeight="10.5" x14ac:dyDescent="0.15"/>
  <cols>
    <col min="1" max="1" width="6.42578125" style="3" customWidth="1"/>
    <col min="2" max="2" width="18.42578125" style="3" customWidth="1"/>
    <col min="3" max="3" width="9.140625" style="4" bestFit="1" customWidth="1"/>
    <col min="4" max="4" width="7.28515625" style="4" bestFit="1" customWidth="1"/>
    <col min="5" max="5" width="7.42578125" style="4" bestFit="1" customWidth="1"/>
    <col min="6" max="6" width="8.28515625" style="3" bestFit="1" customWidth="1"/>
    <col min="7" max="7" width="5.28515625" style="3" bestFit="1" customWidth="1"/>
    <col min="8" max="8" width="5.42578125" style="3" bestFit="1" customWidth="1"/>
    <col min="9" max="11" width="5.140625" style="3" customWidth="1"/>
    <col min="12" max="12" width="8.7109375" style="3" customWidth="1"/>
    <col min="13" max="13" width="5.42578125" style="3" bestFit="1" customWidth="1"/>
    <col min="14" max="16" width="5" style="3" bestFit="1" customWidth="1"/>
    <col min="17" max="17" width="5.42578125" style="3" bestFit="1" customWidth="1"/>
    <col min="18" max="20" width="5" style="3" bestFit="1" customWidth="1"/>
    <col min="21" max="21" width="9.140625" style="3" customWidth="1"/>
    <col min="22" max="24" width="8.85546875" style="3" customWidth="1"/>
    <col min="25" max="16384" width="8.85546875" style="3"/>
  </cols>
  <sheetData>
    <row r="1" spans="1:21" ht="12.75" x14ac:dyDescent="0.2">
      <c r="A1" s="1" t="s">
        <v>145</v>
      </c>
      <c r="B1" s="1"/>
      <c r="C1" s="2"/>
      <c r="D1" s="2"/>
      <c r="E1" s="2"/>
      <c r="K1" s="103" t="s">
        <v>156</v>
      </c>
      <c r="L1" s="103"/>
      <c r="M1" s="103"/>
      <c r="N1" s="103"/>
      <c r="O1" s="103"/>
      <c r="P1" s="103"/>
      <c r="Q1" s="103"/>
      <c r="R1" s="103"/>
      <c r="S1" s="103"/>
      <c r="T1" s="103"/>
      <c r="U1" s="103"/>
    </row>
    <row r="2" spans="1:21" ht="13.5" thickBot="1" x14ac:dyDescent="0.25">
      <c r="A2" s="116"/>
      <c r="B2" s="116"/>
      <c r="C2" s="116"/>
      <c r="D2" s="116"/>
      <c r="E2" s="116"/>
      <c r="F2" s="116"/>
      <c r="G2" s="116"/>
      <c r="H2" s="116"/>
      <c r="I2" s="116"/>
      <c r="J2" s="116"/>
      <c r="K2" s="116"/>
      <c r="L2" s="116"/>
      <c r="M2" s="116"/>
      <c r="N2" s="116"/>
      <c r="O2" s="116"/>
      <c r="P2" s="116"/>
      <c r="R2" s="104" t="s">
        <v>155</v>
      </c>
      <c r="S2" s="104"/>
      <c r="T2" s="104"/>
      <c r="U2" s="104"/>
    </row>
    <row r="3" spans="1:21" s="5" customFormat="1" ht="24" customHeight="1" x14ac:dyDescent="0.15">
      <c r="A3" s="105" t="s">
        <v>0</v>
      </c>
      <c r="B3" s="108" t="s">
        <v>157</v>
      </c>
      <c r="C3" s="111" t="s">
        <v>1</v>
      </c>
      <c r="D3" s="108" t="s">
        <v>158</v>
      </c>
      <c r="E3" s="108"/>
      <c r="F3" s="108"/>
      <c r="G3" s="108"/>
      <c r="H3" s="100" t="s">
        <v>146</v>
      </c>
      <c r="I3" s="101"/>
      <c r="J3" s="101"/>
      <c r="K3" s="101"/>
      <c r="L3" s="101"/>
      <c r="M3" s="101"/>
      <c r="N3" s="101"/>
      <c r="O3" s="101"/>
      <c r="P3" s="101"/>
      <c r="Q3" s="101"/>
      <c r="R3" s="101"/>
      <c r="S3" s="101"/>
      <c r="T3" s="101"/>
      <c r="U3" s="102"/>
    </row>
    <row r="4" spans="1:21" s="5" customFormat="1" ht="30" customHeight="1" x14ac:dyDescent="0.15">
      <c r="A4" s="106"/>
      <c r="B4" s="109"/>
      <c r="C4" s="112"/>
      <c r="D4" s="114" t="s">
        <v>2</v>
      </c>
      <c r="E4" s="112" t="s">
        <v>3</v>
      </c>
      <c r="F4" s="109" t="s">
        <v>159</v>
      </c>
      <c r="G4" s="121" t="s">
        <v>165</v>
      </c>
      <c r="H4" s="123" t="s">
        <v>160</v>
      </c>
      <c r="I4" s="124"/>
      <c r="J4" s="124"/>
      <c r="K4" s="125"/>
      <c r="L4" s="126" t="s">
        <v>161</v>
      </c>
      <c r="M4" s="118" t="s">
        <v>162</v>
      </c>
      <c r="N4" s="119"/>
      <c r="O4" s="119"/>
      <c r="P4" s="119"/>
      <c r="Q4" s="118" t="s">
        <v>163</v>
      </c>
      <c r="R4" s="119"/>
      <c r="S4" s="119"/>
      <c r="T4" s="120"/>
      <c r="U4" s="99" t="s">
        <v>166</v>
      </c>
    </row>
    <row r="5" spans="1:21" s="5" customFormat="1" ht="43.5" customHeight="1" thickBot="1" x14ac:dyDescent="0.2">
      <c r="A5" s="107"/>
      <c r="B5" s="110"/>
      <c r="C5" s="113"/>
      <c r="D5" s="115"/>
      <c r="E5" s="113"/>
      <c r="F5" s="110"/>
      <c r="G5" s="122"/>
      <c r="H5" s="7" t="s">
        <v>2</v>
      </c>
      <c r="I5" s="8" t="s">
        <v>153</v>
      </c>
      <c r="J5" s="8" t="s">
        <v>152</v>
      </c>
      <c r="K5" s="8" t="s">
        <v>154</v>
      </c>
      <c r="L5" s="127"/>
      <c r="M5" s="6" t="s">
        <v>2</v>
      </c>
      <c r="N5" s="6" t="s">
        <v>147</v>
      </c>
      <c r="O5" s="6" t="s">
        <v>148</v>
      </c>
      <c r="P5" s="9" t="s">
        <v>149</v>
      </c>
      <c r="Q5" s="10" t="s">
        <v>2</v>
      </c>
      <c r="R5" s="10" t="s">
        <v>147</v>
      </c>
      <c r="S5" s="10" t="s">
        <v>148</v>
      </c>
      <c r="T5" s="11" t="s">
        <v>149</v>
      </c>
      <c r="U5" s="99"/>
    </row>
    <row r="6" spans="1:21" s="18" customFormat="1" x14ac:dyDescent="0.15">
      <c r="A6" s="12">
        <v>120500</v>
      </c>
      <c r="B6" s="13" t="s">
        <v>4</v>
      </c>
      <c r="C6" s="32">
        <f>SUM(C7:C16)</f>
        <v>110021</v>
      </c>
      <c r="D6" s="14">
        <f>E6+F6</f>
        <v>87773</v>
      </c>
      <c r="E6" s="32">
        <f>SUM(E7:E16)</f>
        <v>87410</v>
      </c>
      <c r="F6" s="32">
        <f>SUM(F7:F16)</f>
        <v>363</v>
      </c>
      <c r="G6" s="33">
        <f>SUM(G7:G16)</f>
        <v>1</v>
      </c>
      <c r="H6" s="34">
        <f>SUM(I6:K6)</f>
        <v>362</v>
      </c>
      <c r="I6" s="33">
        <f>SUM(I7:I16)</f>
        <v>305</v>
      </c>
      <c r="J6" s="33">
        <f>SUM(J7:J16)</f>
        <v>2</v>
      </c>
      <c r="K6" s="33">
        <f>SUM(K7:K16)</f>
        <v>55</v>
      </c>
      <c r="L6" s="16">
        <f>SUM(M6+Q6)</f>
        <v>648</v>
      </c>
      <c r="M6" s="16">
        <f>SUM(N6:P6)</f>
        <v>648</v>
      </c>
      <c r="N6" s="33">
        <f>SUM(N7:N16)</f>
        <v>265</v>
      </c>
      <c r="O6" s="33">
        <f>SUM(O7:O16)</f>
        <v>328</v>
      </c>
      <c r="P6" s="83">
        <f>SUM(P7:P16)</f>
        <v>55</v>
      </c>
      <c r="Q6" s="78">
        <f>SUM(R6:T6)</f>
        <v>0</v>
      </c>
      <c r="R6" s="15">
        <f>SUM(R7:R16)</f>
        <v>0</v>
      </c>
      <c r="S6" s="15">
        <f>SUM(S7:S16)</f>
        <v>0</v>
      </c>
      <c r="T6" s="17">
        <f>SUM(T7:T16)</f>
        <v>0</v>
      </c>
      <c r="U6" s="17">
        <f>SUM(U7:U16)</f>
        <v>0</v>
      </c>
    </row>
    <row r="7" spans="1:21" s="21" customFormat="1" x14ac:dyDescent="0.15">
      <c r="A7" s="45" t="s">
        <v>60</v>
      </c>
      <c r="B7" s="46" t="s">
        <v>61</v>
      </c>
      <c r="C7" s="51">
        <v>27962</v>
      </c>
      <c r="D7" s="19">
        <f>E7+F7</f>
        <v>23198</v>
      </c>
      <c r="E7" s="51">
        <v>23079</v>
      </c>
      <c r="F7" s="20">
        <v>119</v>
      </c>
      <c r="G7" s="52">
        <v>0</v>
      </c>
      <c r="H7" s="53">
        <f>I7+J7+K7</f>
        <v>119</v>
      </c>
      <c r="I7" s="51">
        <v>82</v>
      </c>
      <c r="J7" s="51">
        <v>1</v>
      </c>
      <c r="K7" s="51">
        <v>36</v>
      </c>
      <c r="L7" s="54">
        <f>M7+Q7</f>
        <v>261</v>
      </c>
      <c r="M7" s="54">
        <f>N7+O7+P7</f>
        <v>261</v>
      </c>
      <c r="N7" s="51">
        <v>75</v>
      </c>
      <c r="O7" s="51">
        <v>150</v>
      </c>
      <c r="P7" s="51">
        <v>36</v>
      </c>
      <c r="Q7" s="54">
        <f>R7+S7+T7</f>
        <v>0</v>
      </c>
      <c r="R7" s="51">
        <v>0</v>
      </c>
      <c r="S7" s="51">
        <v>0</v>
      </c>
      <c r="T7" s="55">
        <v>0</v>
      </c>
      <c r="U7" s="91">
        <v>0</v>
      </c>
    </row>
    <row r="8" spans="1:21" s="21" customFormat="1" x14ac:dyDescent="0.15">
      <c r="A8" s="45" t="s">
        <v>62</v>
      </c>
      <c r="B8" s="46" t="s">
        <v>5</v>
      </c>
      <c r="C8" s="51">
        <v>17247</v>
      </c>
      <c r="D8" s="19">
        <f t="shared" ref="D8:D16" si="0">E8+F8</f>
        <v>13828</v>
      </c>
      <c r="E8" s="51">
        <v>13801</v>
      </c>
      <c r="F8" s="20">
        <v>27</v>
      </c>
      <c r="G8" s="52">
        <v>0</v>
      </c>
      <c r="H8" s="53">
        <f>I8+J8+K8</f>
        <v>27</v>
      </c>
      <c r="I8" s="51">
        <v>24</v>
      </c>
      <c r="J8" s="51">
        <v>0</v>
      </c>
      <c r="K8" s="51">
        <v>3</v>
      </c>
      <c r="L8" s="54">
        <f t="shared" ref="L8:L16" si="1">M8+Q8</f>
        <v>86</v>
      </c>
      <c r="M8" s="54">
        <f t="shared" ref="M8:M16" si="2">N8+O8+P8</f>
        <v>86</v>
      </c>
      <c r="N8" s="51">
        <v>48</v>
      </c>
      <c r="O8" s="51">
        <v>35</v>
      </c>
      <c r="P8" s="51">
        <v>3</v>
      </c>
      <c r="Q8" s="54">
        <f t="shared" ref="Q8:Q16" si="3">R8+S8+T8</f>
        <v>0</v>
      </c>
      <c r="R8" s="51">
        <v>0</v>
      </c>
      <c r="S8" s="51">
        <v>0</v>
      </c>
      <c r="T8" s="55">
        <v>0</v>
      </c>
      <c r="U8" s="91">
        <v>0</v>
      </c>
    </row>
    <row r="9" spans="1:21" s="21" customFormat="1" x14ac:dyDescent="0.15">
      <c r="A9" s="45" t="s">
        <v>63</v>
      </c>
      <c r="B9" s="46" t="s">
        <v>6</v>
      </c>
      <c r="C9" s="51">
        <v>9817</v>
      </c>
      <c r="D9" s="19">
        <f t="shared" si="0"/>
        <v>7382</v>
      </c>
      <c r="E9" s="51">
        <v>7362</v>
      </c>
      <c r="F9" s="20">
        <v>20</v>
      </c>
      <c r="G9" s="52">
        <v>0</v>
      </c>
      <c r="H9" s="53">
        <f t="shared" ref="H9:H16" si="4">I9+J9+K9</f>
        <v>20</v>
      </c>
      <c r="I9" s="51">
        <v>19</v>
      </c>
      <c r="J9" s="51">
        <v>1</v>
      </c>
      <c r="K9" s="51">
        <v>0</v>
      </c>
      <c r="L9" s="54">
        <f t="shared" si="1"/>
        <v>41</v>
      </c>
      <c r="M9" s="54">
        <f t="shared" si="2"/>
        <v>41</v>
      </c>
      <c r="N9" s="51">
        <v>18</v>
      </c>
      <c r="O9" s="51">
        <v>23</v>
      </c>
      <c r="P9" s="51">
        <v>0</v>
      </c>
      <c r="Q9" s="54">
        <f t="shared" si="3"/>
        <v>0</v>
      </c>
      <c r="R9" s="51">
        <v>0</v>
      </c>
      <c r="S9" s="51">
        <v>0</v>
      </c>
      <c r="T9" s="55">
        <v>0</v>
      </c>
      <c r="U9" s="91">
        <v>0</v>
      </c>
    </row>
    <row r="10" spans="1:21" s="21" customFormat="1" x14ac:dyDescent="0.15">
      <c r="A10" s="45" t="s">
        <v>64</v>
      </c>
      <c r="B10" s="46" t="s">
        <v>65</v>
      </c>
      <c r="C10" s="51">
        <v>17263</v>
      </c>
      <c r="D10" s="19">
        <f t="shared" si="0"/>
        <v>13839</v>
      </c>
      <c r="E10" s="51">
        <v>13827</v>
      </c>
      <c r="F10" s="20">
        <v>12</v>
      </c>
      <c r="G10" s="52">
        <v>0</v>
      </c>
      <c r="H10" s="53">
        <f t="shared" si="4"/>
        <v>12</v>
      </c>
      <c r="I10" s="51">
        <v>9</v>
      </c>
      <c r="J10" s="51">
        <v>0</v>
      </c>
      <c r="K10" s="51">
        <v>3</v>
      </c>
      <c r="L10" s="54">
        <f t="shared" si="1"/>
        <v>70</v>
      </c>
      <c r="M10" s="54">
        <f t="shared" si="2"/>
        <v>70</v>
      </c>
      <c r="N10" s="51">
        <v>29</v>
      </c>
      <c r="O10" s="51">
        <v>38</v>
      </c>
      <c r="P10" s="51">
        <v>3</v>
      </c>
      <c r="Q10" s="54">
        <f t="shared" si="3"/>
        <v>0</v>
      </c>
      <c r="R10" s="51">
        <v>0</v>
      </c>
      <c r="S10" s="51">
        <v>0</v>
      </c>
      <c r="T10" s="55">
        <v>0</v>
      </c>
      <c r="U10" s="91">
        <v>0</v>
      </c>
    </row>
    <row r="11" spans="1:21" s="21" customFormat="1" x14ac:dyDescent="0.15">
      <c r="A11" s="45" t="s">
        <v>66</v>
      </c>
      <c r="B11" s="46" t="s">
        <v>7</v>
      </c>
      <c r="C11" s="51">
        <v>6823</v>
      </c>
      <c r="D11" s="19">
        <f t="shared" si="0"/>
        <v>5563</v>
      </c>
      <c r="E11" s="51">
        <v>5555</v>
      </c>
      <c r="F11" s="20">
        <v>8</v>
      </c>
      <c r="G11" s="52">
        <v>0</v>
      </c>
      <c r="H11" s="53">
        <f t="shared" si="4"/>
        <v>8</v>
      </c>
      <c r="I11" s="51">
        <v>7</v>
      </c>
      <c r="J11" s="51">
        <v>0</v>
      </c>
      <c r="K11" s="51">
        <v>1</v>
      </c>
      <c r="L11" s="54">
        <f t="shared" si="1"/>
        <v>16</v>
      </c>
      <c r="M11" s="54">
        <f t="shared" si="2"/>
        <v>16</v>
      </c>
      <c r="N11" s="51">
        <v>6</v>
      </c>
      <c r="O11" s="51">
        <v>9</v>
      </c>
      <c r="P11" s="51">
        <v>1</v>
      </c>
      <c r="Q11" s="54">
        <f t="shared" si="3"/>
        <v>0</v>
      </c>
      <c r="R11" s="51">
        <v>0</v>
      </c>
      <c r="S11" s="51">
        <v>0</v>
      </c>
      <c r="T11" s="55">
        <v>0</v>
      </c>
      <c r="U11" s="91">
        <v>0</v>
      </c>
    </row>
    <row r="12" spans="1:21" s="21" customFormat="1" x14ac:dyDescent="0.15">
      <c r="A12" s="45" t="s">
        <v>67</v>
      </c>
      <c r="B12" s="46" t="s">
        <v>8</v>
      </c>
      <c r="C12" s="51">
        <v>8538</v>
      </c>
      <c r="D12" s="19">
        <f t="shared" si="0"/>
        <v>6663</v>
      </c>
      <c r="E12" s="51">
        <v>6644</v>
      </c>
      <c r="F12" s="20">
        <v>19</v>
      </c>
      <c r="G12" s="52">
        <v>0</v>
      </c>
      <c r="H12" s="53">
        <f t="shared" si="4"/>
        <v>19</v>
      </c>
      <c r="I12" s="51">
        <v>19</v>
      </c>
      <c r="J12" s="51">
        <v>0</v>
      </c>
      <c r="K12" s="51">
        <v>0</v>
      </c>
      <c r="L12" s="54">
        <f t="shared" si="1"/>
        <v>37</v>
      </c>
      <c r="M12" s="54">
        <f t="shared" si="2"/>
        <v>37</v>
      </c>
      <c r="N12" s="51">
        <v>20</v>
      </c>
      <c r="O12" s="51">
        <v>17</v>
      </c>
      <c r="P12" s="51">
        <v>0</v>
      </c>
      <c r="Q12" s="54">
        <f t="shared" si="3"/>
        <v>0</v>
      </c>
      <c r="R12" s="51">
        <v>0</v>
      </c>
      <c r="S12" s="51">
        <v>0</v>
      </c>
      <c r="T12" s="55">
        <v>0</v>
      </c>
      <c r="U12" s="91">
        <v>0</v>
      </c>
    </row>
    <row r="13" spans="1:21" s="21" customFormat="1" x14ac:dyDescent="0.15">
      <c r="A13" s="45" t="s">
        <v>68</v>
      </c>
      <c r="B13" s="46" t="s">
        <v>9</v>
      </c>
      <c r="C13" s="51">
        <v>4994</v>
      </c>
      <c r="D13" s="19">
        <f t="shared" si="0"/>
        <v>3885</v>
      </c>
      <c r="E13" s="51">
        <v>3843</v>
      </c>
      <c r="F13" s="20">
        <v>42</v>
      </c>
      <c r="G13" s="52">
        <v>0</v>
      </c>
      <c r="H13" s="53">
        <f t="shared" si="4"/>
        <v>42</v>
      </c>
      <c r="I13" s="51">
        <v>39</v>
      </c>
      <c r="J13" s="51">
        <v>0</v>
      </c>
      <c r="K13" s="51">
        <v>3</v>
      </c>
      <c r="L13" s="54">
        <f t="shared" si="1"/>
        <v>27</v>
      </c>
      <c r="M13" s="54">
        <f t="shared" si="2"/>
        <v>27</v>
      </c>
      <c r="N13" s="51">
        <v>10</v>
      </c>
      <c r="O13" s="51">
        <v>14</v>
      </c>
      <c r="P13" s="51">
        <v>3</v>
      </c>
      <c r="Q13" s="54">
        <f t="shared" si="3"/>
        <v>0</v>
      </c>
      <c r="R13" s="51">
        <v>0</v>
      </c>
      <c r="S13" s="51">
        <v>0</v>
      </c>
      <c r="T13" s="55">
        <v>0</v>
      </c>
      <c r="U13" s="91">
        <v>0</v>
      </c>
    </row>
    <row r="14" spans="1:21" s="21" customFormat="1" x14ac:dyDescent="0.15">
      <c r="A14" s="45" t="s">
        <v>69</v>
      </c>
      <c r="B14" s="46" t="s">
        <v>10</v>
      </c>
      <c r="C14" s="51">
        <v>5372</v>
      </c>
      <c r="D14" s="19">
        <f t="shared" si="0"/>
        <v>4053</v>
      </c>
      <c r="E14" s="51">
        <v>4031</v>
      </c>
      <c r="F14" s="20">
        <v>22</v>
      </c>
      <c r="G14" s="52">
        <v>0</v>
      </c>
      <c r="H14" s="53">
        <f t="shared" si="4"/>
        <v>22</v>
      </c>
      <c r="I14" s="51">
        <v>21</v>
      </c>
      <c r="J14" s="51">
        <v>0</v>
      </c>
      <c r="K14" s="51">
        <v>1</v>
      </c>
      <c r="L14" s="54">
        <f t="shared" si="1"/>
        <v>51</v>
      </c>
      <c r="M14" s="54">
        <f t="shared" si="2"/>
        <v>51</v>
      </c>
      <c r="N14" s="51">
        <v>37</v>
      </c>
      <c r="O14" s="51">
        <v>13</v>
      </c>
      <c r="P14" s="51">
        <v>1</v>
      </c>
      <c r="Q14" s="54">
        <f t="shared" si="3"/>
        <v>0</v>
      </c>
      <c r="R14" s="51">
        <v>0</v>
      </c>
      <c r="S14" s="51">
        <v>0</v>
      </c>
      <c r="T14" s="55">
        <v>0</v>
      </c>
      <c r="U14" s="91">
        <v>0</v>
      </c>
    </row>
    <row r="15" spans="1:21" s="21" customFormat="1" x14ac:dyDescent="0.15">
      <c r="A15" s="45" t="s">
        <v>70</v>
      </c>
      <c r="B15" s="46" t="s">
        <v>11</v>
      </c>
      <c r="C15" s="51">
        <v>5103</v>
      </c>
      <c r="D15" s="19">
        <f t="shared" si="0"/>
        <v>4063</v>
      </c>
      <c r="E15" s="51">
        <v>4040</v>
      </c>
      <c r="F15" s="20">
        <v>23</v>
      </c>
      <c r="G15" s="52">
        <v>1</v>
      </c>
      <c r="H15" s="53">
        <f t="shared" si="4"/>
        <v>22</v>
      </c>
      <c r="I15" s="51">
        <v>20</v>
      </c>
      <c r="J15" s="51">
        <v>0</v>
      </c>
      <c r="K15" s="51">
        <v>2</v>
      </c>
      <c r="L15" s="54">
        <f t="shared" si="1"/>
        <v>23</v>
      </c>
      <c r="M15" s="54">
        <f t="shared" si="2"/>
        <v>23</v>
      </c>
      <c r="N15" s="51">
        <v>6</v>
      </c>
      <c r="O15" s="51">
        <v>15</v>
      </c>
      <c r="P15" s="51">
        <v>2</v>
      </c>
      <c r="Q15" s="54">
        <f t="shared" si="3"/>
        <v>0</v>
      </c>
      <c r="R15" s="51">
        <v>0</v>
      </c>
      <c r="S15" s="51">
        <v>0</v>
      </c>
      <c r="T15" s="55">
        <v>0</v>
      </c>
      <c r="U15" s="91">
        <v>0</v>
      </c>
    </row>
    <row r="16" spans="1:21" s="21" customFormat="1" ht="11.25" thickBot="1" x14ac:dyDescent="0.2">
      <c r="A16" s="45" t="s">
        <v>71</v>
      </c>
      <c r="B16" s="46" t="s">
        <v>12</v>
      </c>
      <c r="C16" s="56">
        <v>6902</v>
      </c>
      <c r="D16" s="37">
        <f t="shared" si="0"/>
        <v>5299</v>
      </c>
      <c r="E16" s="56">
        <v>5228</v>
      </c>
      <c r="F16" s="38">
        <v>71</v>
      </c>
      <c r="G16" s="57">
        <v>0</v>
      </c>
      <c r="H16" s="58">
        <f t="shared" si="4"/>
        <v>71</v>
      </c>
      <c r="I16" s="56">
        <v>65</v>
      </c>
      <c r="J16" s="56">
        <v>0</v>
      </c>
      <c r="K16" s="56">
        <v>6</v>
      </c>
      <c r="L16" s="59">
        <f t="shared" si="1"/>
        <v>36</v>
      </c>
      <c r="M16" s="59">
        <f t="shared" si="2"/>
        <v>36</v>
      </c>
      <c r="N16" s="56">
        <v>16</v>
      </c>
      <c r="O16" s="56">
        <v>14</v>
      </c>
      <c r="P16" s="56">
        <v>6</v>
      </c>
      <c r="Q16" s="54">
        <f t="shared" si="3"/>
        <v>0</v>
      </c>
      <c r="R16" s="51">
        <v>0</v>
      </c>
      <c r="S16" s="51">
        <v>0</v>
      </c>
      <c r="T16" s="55">
        <v>0</v>
      </c>
      <c r="U16" s="91">
        <v>0</v>
      </c>
    </row>
    <row r="17" spans="1:21" s="18" customFormat="1" x14ac:dyDescent="0.15">
      <c r="A17" s="12">
        <v>120700</v>
      </c>
      <c r="B17" s="13" t="s">
        <v>13</v>
      </c>
      <c r="C17" s="39">
        <f>SUM(C18:C29)</f>
        <v>130637</v>
      </c>
      <c r="D17" s="35">
        <f>E17+F17</f>
        <v>98961</v>
      </c>
      <c r="E17" s="39">
        <f>SUM(E18:E29)</f>
        <v>98359</v>
      </c>
      <c r="F17" s="39">
        <f>SUM(F18:F29)</f>
        <v>602</v>
      </c>
      <c r="G17" s="40">
        <f>SUM(G18:G29)</f>
        <v>2</v>
      </c>
      <c r="H17" s="41">
        <f>SUM(I17:K17)</f>
        <v>600</v>
      </c>
      <c r="I17" s="40">
        <f>SUM(I18:I29)</f>
        <v>554</v>
      </c>
      <c r="J17" s="40">
        <f>SUM(J18:J29)</f>
        <v>4</v>
      </c>
      <c r="K17" s="40">
        <f>SUM(K18:K29)</f>
        <v>42</v>
      </c>
      <c r="L17" s="36">
        <f>SUM(M17+Q17)</f>
        <v>868</v>
      </c>
      <c r="M17" s="36">
        <f>SUM(N17:P17)</f>
        <v>868</v>
      </c>
      <c r="N17" s="40">
        <f>SUM(N18:N29)</f>
        <v>411</v>
      </c>
      <c r="O17" s="40">
        <f>SUM(O18:O29)</f>
        <v>415</v>
      </c>
      <c r="P17" s="79">
        <f>SUM(P18:P29)</f>
        <v>42</v>
      </c>
      <c r="Q17" s="80">
        <f>SUM(R17:T17)</f>
        <v>0</v>
      </c>
      <c r="R17" s="15">
        <f>SUM(R18:R29)</f>
        <v>0</v>
      </c>
      <c r="S17" s="15">
        <f>SUM(S18:S29)</f>
        <v>0</v>
      </c>
      <c r="T17" s="17">
        <f>SUM(T18:T29)</f>
        <v>0</v>
      </c>
      <c r="U17" s="17">
        <f>SUM(U18:U29)</f>
        <v>0</v>
      </c>
    </row>
    <row r="18" spans="1:21" s="21" customFormat="1" x14ac:dyDescent="0.15">
      <c r="A18" s="45" t="s">
        <v>72</v>
      </c>
      <c r="B18" s="46" t="s">
        <v>73</v>
      </c>
      <c r="C18" s="51">
        <v>15008</v>
      </c>
      <c r="D18" s="19">
        <f t="shared" ref="D18:D29" si="5">E18+F18</f>
        <v>11924</v>
      </c>
      <c r="E18" s="51">
        <v>11860</v>
      </c>
      <c r="F18" s="20">
        <v>64</v>
      </c>
      <c r="G18" s="52">
        <v>0</v>
      </c>
      <c r="H18" s="53">
        <f t="shared" ref="H18:H29" si="6">I18+J18+K18</f>
        <v>64</v>
      </c>
      <c r="I18" s="51">
        <v>45</v>
      </c>
      <c r="J18" s="51">
        <v>0</v>
      </c>
      <c r="K18" s="51">
        <v>19</v>
      </c>
      <c r="L18" s="54">
        <f t="shared" ref="L18:L29" si="7">M18+Q18</f>
        <v>151</v>
      </c>
      <c r="M18" s="54">
        <f t="shared" ref="M18:M29" si="8">N18+O18+P18</f>
        <v>151</v>
      </c>
      <c r="N18" s="51">
        <v>43</v>
      </c>
      <c r="O18" s="51">
        <v>89</v>
      </c>
      <c r="P18" s="51">
        <v>19</v>
      </c>
      <c r="Q18" s="54">
        <f t="shared" ref="Q18:Q29" si="9">R18+S18+T18</f>
        <v>0</v>
      </c>
      <c r="R18" s="51">
        <v>0</v>
      </c>
      <c r="S18" s="51">
        <v>0</v>
      </c>
      <c r="T18" s="55">
        <v>0</v>
      </c>
      <c r="U18" s="91">
        <v>0</v>
      </c>
    </row>
    <row r="19" spans="1:21" s="21" customFormat="1" x14ac:dyDescent="0.15">
      <c r="A19" s="45" t="s">
        <v>74</v>
      </c>
      <c r="B19" s="46" t="s">
        <v>75</v>
      </c>
      <c r="C19" s="51">
        <v>7933</v>
      </c>
      <c r="D19" s="19">
        <f t="shared" si="5"/>
        <v>6234</v>
      </c>
      <c r="E19" s="51">
        <v>6123</v>
      </c>
      <c r="F19" s="20">
        <v>111</v>
      </c>
      <c r="G19" s="52">
        <v>0</v>
      </c>
      <c r="H19" s="53">
        <f t="shared" si="6"/>
        <v>111</v>
      </c>
      <c r="I19" s="51">
        <v>104</v>
      </c>
      <c r="J19" s="51">
        <v>2</v>
      </c>
      <c r="K19" s="51">
        <v>5</v>
      </c>
      <c r="L19" s="54">
        <f t="shared" si="7"/>
        <v>81</v>
      </c>
      <c r="M19" s="54">
        <f t="shared" si="8"/>
        <v>81</v>
      </c>
      <c r="N19" s="51">
        <v>33</v>
      </c>
      <c r="O19" s="51">
        <v>43</v>
      </c>
      <c r="P19" s="51">
        <v>5</v>
      </c>
      <c r="Q19" s="54">
        <f t="shared" si="9"/>
        <v>0</v>
      </c>
      <c r="R19" s="51">
        <v>0</v>
      </c>
      <c r="S19" s="51">
        <v>0</v>
      </c>
      <c r="T19" s="55">
        <v>0</v>
      </c>
      <c r="U19" s="91">
        <v>0</v>
      </c>
    </row>
    <row r="20" spans="1:21" s="21" customFormat="1" x14ac:dyDescent="0.15">
      <c r="A20" s="45" t="s">
        <v>76</v>
      </c>
      <c r="B20" s="46" t="s">
        <v>14</v>
      </c>
      <c r="C20" s="51">
        <v>9963</v>
      </c>
      <c r="D20" s="19">
        <f t="shared" si="5"/>
        <v>7722</v>
      </c>
      <c r="E20" s="51">
        <v>7676</v>
      </c>
      <c r="F20" s="20">
        <v>46</v>
      </c>
      <c r="G20" s="52">
        <v>0</v>
      </c>
      <c r="H20" s="53">
        <f t="shared" si="6"/>
        <v>46</v>
      </c>
      <c r="I20" s="51">
        <v>45</v>
      </c>
      <c r="J20" s="51">
        <v>1</v>
      </c>
      <c r="K20" s="51">
        <v>0</v>
      </c>
      <c r="L20" s="54">
        <f t="shared" si="7"/>
        <v>56</v>
      </c>
      <c r="M20" s="54">
        <f t="shared" si="8"/>
        <v>56</v>
      </c>
      <c r="N20" s="51">
        <v>27</v>
      </c>
      <c r="O20" s="51">
        <v>29</v>
      </c>
      <c r="P20" s="51">
        <v>0</v>
      </c>
      <c r="Q20" s="54">
        <f t="shared" si="9"/>
        <v>0</v>
      </c>
      <c r="R20" s="51">
        <v>0</v>
      </c>
      <c r="S20" s="51">
        <v>0</v>
      </c>
      <c r="T20" s="55">
        <v>0</v>
      </c>
      <c r="U20" s="91">
        <v>0</v>
      </c>
    </row>
    <row r="21" spans="1:21" s="21" customFormat="1" x14ac:dyDescent="0.15">
      <c r="A21" s="45" t="s">
        <v>77</v>
      </c>
      <c r="B21" s="46" t="s">
        <v>15</v>
      </c>
      <c r="C21" s="51">
        <v>8613</v>
      </c>
      <c r="D21" s="19">
        <f t="shared" si="5"/>
        <v>6560</v>
      </c>
      <c r="E21" s="51">
        <v>6521</v>
      </c>
      <c r="F21" s="20">
        <v>39</v>
      </c>
      <c r="G21" s="52">
        <v>1</v>
      </c>
      <c r="H21" s="53">
        <f t="shared" si="6"/>
        <v>38</v>
      </c>
      <c r="I21" s="51">
        <v>37</v>
      </c>
      <c r="J21" s="51">
        <v>0</v>
      </c>
      <c r="K21" s="51">
        <v>1</v>
      </c>
      <c r="L21" s="54">
        <f t="shared" si="7"/>
        <v>74</v>
      </c>
      <c r="M21" s="54">
        <f t="shared" si="8"/>
        <v>74</v>
      </c>
      <c r="N21" s="51">
        <v>37</v>
      </c>
      <c r="O21" s="51">
        <v>36</v>
      </c>
      <c r="P21" s="51">
        <v>1</v>
      </c>
      <c r="Q21" s="54">
        <f t="shared" si="9"/>
        <v>0</v>
      </c>
      <c r="R21" s="51">
        <v>0</v>
      </c>
      <c r="S21" s="51">
        <v>0</v>
      </c>
      <c r="T21" s="55">
        <v>0</v>
      </c>
      <c r="U21" s="91">
        <v>0</v>
      </c>
    </row>
    <row r="22" spans="1:21" s="21" customFormat="1" x14ac:dyDescent="0.15">
      <c r="A22" s="45" t="s">
        <v>78</v>
      </c>
      <c r="B22" s="46" t="s">
        <v>16</v>
      </c>
      <c r="C22" s="51">
        <v>7928</v>
      </c>
      <c r="D22" s="19">
        <f t="shared" si="5"/>
        <v>5937</v>
      </c>
      <c r="E22" s="51">
        <v>5883</v>
      </c>
      <c r="F22" s="20">
        <v>54</v>
      </c>
      <c r="G22" s="52">
        <v>0</v>
      </c>
      <c r="H22" s="53">
        <f t="shared" si="6"/>
        <v>54</v>
      </c>
      <c r="I22" s="51">
        <v>52</v>
      </c>
      <c r="J22" s="51">
        <v>0</v>
      </c>
      <c r="K22" s="51">
        <v>2</v>
      </c>
      <c r="L22" s="54">
        <f t="shared" si="7"/>
        <v>35</v>
      </c>
      <c r="M22" s="54">
        <f t="shared" si="8"/>
        <v>35</v>
      </c>
      <c r="N22" s="51">
        <v>13</v>
      </c>
      <c r="O22" s="51">
        <v>20</v>
      </c>
      <c r="P22" s="51">
        <v>2</v>
      </c>
      <c r="Q22" s="54">
        <f t="shared" si="9"/>
        <v>0</v>
      </c>
      <c r="R22" s="51">
        <v>0</v>
      </c>
      <c r="S22" s="51">
        <v>0</v>
      </c>
      <c r="T22" s="55">
        <v>0</v>
      </c>
      <c r="U22" s="91">
        <v>0</v>
      </c>
    </row>
    <row r="23" spans="1:21" s="21" customFormat="1" x14ac:dyDescent="0.15">
      <c r="A23" s="45" t="s">
        <v>79</v>
      </c>
      <c r="B23" s="46" t="s">
        <v>17</v>
      </c>
      <c r="C23" s="51">
        <v>8041</v>
      </c>
      <c r="D23" s="19">
        <f t="shared" si="5"/>
        <v>5964</v>
      </c>
      <c r="E23" s="51">
        <v>5925</v>
      </c>
      <c r="F23" s="20">
        <v>39</v>
      </c>
      <c r="G23" s="52">
        <v>0</v>
      </c>
      <c r="H23" s="53">
        <f t="shared" si="6"/>
        <v>39</v>
      </c>
      <c r="I23" s="51">
        <v>36</v>
      </c>
      <c r="J23" s="51">
        <v>0</v>
      </c>
      <c r="K23" s="51">
        <v>3</v>
      </c>
      <c r="L23" s="54">
        <f t="shared" si="7"/>
        <v>40</v>
      </c>
      <c r="M23" s="54">
        <f t="shared" si="8"/>
        <v>40</v>
      </c>
      <c r="N23" s="51">
        <v>14</v>
      </c>
      <c r="O23" s="51">
        <v>23</v>
      </c>
      <c r="P23" s="51">
        <v>3</v>
      </c>
      <c r="Q23" s="54">
        <f t="shared" si="9"/>
        <v>0</v>
      </c>
      <c r="R23" s="51">
        <v>0</v>
      </c>
      <c r="S23" s="51">
        <v>0</v>
      </c>
      <c r="T23" s="55">
        <v>0</v>
      </c>
      <c r="U23" s="91">
        <v>0</v>
      </c>
    </row>
    <row r="24" spans="1:21" s="21" customFormat="1" x14ac:dyDescent="0.15">
      <c r="A24" s="45" t="s">
        <v>80</v>
      </c>
      <c r="B24" s="46" t="s">
        <v>81</v>
      </c>
      <c r="C24" s="51">
        <v>25115</v>
      </c>
      <c r="D24" s="19">
        <f t="shared" si="5"/>
        <v>18870</v>
      </c>
      <c r="E24" s="51">
        <v>18803</v>
      </c>
      <c r="F24" s="20">
        <v>67</v>
      </c>
      <c r="G24" s="52">
        <v>0</v>
      </c>
      <c r="H24" s="53">
        <f t="shared" si="6"/>
        <v>67</v>
      </c>
      <c r="I24" s="51">
        <v>64</v>
      </c>
      <c r="J24" s="51">
        <v>0</v>
      </c>
      <c r="K24" s="51">
        <v>3</v>
      </c>
      <c r="L24" s="54">
        <f t="shared" si="7"/>
        <v>135</v>
      </c>
      <c r="M24" s="54">
        <f t="shared" si="8"/>
        <v>135</v>
      </c>
      <c r="N24" s="51">
        <v>80</v>
      </c>
      <c r="O24" s="51">
        <v>52</v>
      </c>
      <c r="P24" s="51">
        <v>3</v>
      </c>
      <c r="Q24" s="54">
        <f t="shared" si="9"/>
        <v>0</v>
      </c>
      <c r="R24" s="51">
        <v>0</v>
      </c>
      <c r="S24" s="51">
        <v>0</v>
      </c>
      <c r="T24" s="55">
        <v>0</v>
      </c>
      <c r="U24" s="91">
        <v>0</v>
      </c>
    </row>
    <row r="25" spans="1:21" s="21" customFormat="1" x14ac:dyDescent="0.15">
      <c r="A25" s="45" t="s">
        <v>82</v>
      </c>
      <c r="B25" s="46" t="s">
        <v>18</v>
      </c>
      <c r="C25" s="51">
        <v>9974</v>
      </c>
      <c r="D25" s="19">
        <f t="shared" si="5"/>
        <v>7370</v>
      </c>
      <c r="E25" s="51">
        <v>7354</v>
      </c>
      <c r="F25" s="20">
        <v>16</v>
      </c>
      <c r="G25" s="52">
        <v>0</v>
      </c>
      <c r="H25" s="53">
        <f t="shared" si="6"/>
        <v>16</v>
      </c>
      <c r="I25" s="51">
        <v>16</v>
      </c>
      <c r="J25" s="51">
        <v>0</v>
      </c>
      <c r="K25" s="51">
        <v>0</v>
      </c>
      <c r="L25" s="54">
        <f t="shared" si="7"/>
        <v>47</v>
      </c>
      <c r="M25" s="54">
        <f t="shared" si="8"/>
        <v>47</v>
      </c>
      <c r="N25" s="51">
        <v>10</v>
      </c>
      <c r="O25" s="51">
        <v>37</v>
      </c>
      <c r="P25" s="51">
        <v>0</v>
      </c>
      <c r="Q25" s="54">
        <f t="shared" si="9"/>
        <v>0</v>
      </c>
      <c r="R25" s="51">
        <v>0</v>
      </c>
      <c r="S25" s="51">
        <v>0</v>
      </c>
      <c r="T25" s="55">
        <v>0</v>
      </c>
      <c r="U25" s="91">
        <v>0</v>
      </c>
    </row>
    <row r="26" spans="1:21" s="21" customFormat="1" x14ac:dyDescent="0.15">
      <c r="A26" s="45" t="s">
        <v>83</v>
      </c>
      <c r="B26" s="46" t="s">
        <v>84</v>
      </c>
      <c r="C26" s="51">
        <v>17548</v>
      </c>
      <c r="D26" s="19">
        <f t="shared" si="5"/>
        <v>13206</v>
      </c>
      <c r="E26" s="51">
        <v>13118</v>
      </c>
      <c r="F26" s="20">
        <v>88</v>
      </c>
      <c r="G26" s="52">
        <v>1</v>
      </c>
      <c r="H26" s="53">
        <f t="shared" si="6"/>
        <v>87</v>
      </c>
      <c r="I26" s="51">
        <v>84</v>
      </c>
      <c r="J26" s="51">
        <v>0</v>
      </c>
      <c r="K26" s="51">
        <v>3</v>
      </c>
      <c r="L26" s="54">
        <f t="shared" si="7"/>
        <v>112</v>
      </c>
      <c r="M26" s="54">
        <f t="shared" si="8"/>
        <v>112</v>
      </c>
      <c r="N26" s="51">
        <v>82</v>
      </c>
      <c r="O26" s="51">
        <v>27</v>
      </c>
      <c r="P26" s="51">
        <v>3</v>
      </c>
      <c r="Q26" s="54">
        <f t="shared" si="9"/>
        <v>0</v>
      </c>
      <c r="R26" s="51">
        <v>0</v>
      </c>
      <c r="S26" s="51">
        <v>0</v>
      </c>
      <c r="T26" s="55">
        <v>0</v>
      </c>
      <c r="U26" s="91">
        <v>0</v>
      </c>
    </row>
    <row r="27" spans="1:21" s="21" customFormat="1" x14ac:dyDescent="0.15">
      <c r="A27" s="45" t="s">
        <v>85</v>
      </c>
      <c r="B27" s="46" t="s">
        <v>19</v>
      </c>
      <c r="C27" s="51">
        <v>7343</v>
      </c>
      <c r="D27" s="19">
        <f t="shared" si="5"/>
        <v>5460</v>
      </c>
      <c r="E27" s="51">
        <v>5433</v>
      </c>
      <c r="F27" s="20">
        <v>27</v>
      </c>
      <c r="G27" s="52">
        <v>0</v>
      </c>
      <c r="H27" s="53">
        <f t="shared" si="6"/>
        <v>27</v>
      </c>
      <c r="I27" s="51">
        <v>25</v>
      </c>
      <c r="J27" s="51">
        <v>1</v>
      </c>
      <c r="K27" s="51">
        <v>1</v>
      </c>
      <c r="L27" s="54">
        <f t="shared" si="7"/>
        <v>56</v>
      </c>
      <c r="M27" s="54">
        <f t="shared" si="8"/>
        <v>56</v>
      </c>
      <c r="N27" s="51">
        <v>36</v>
      </c>
      <c r="O27" s="51">
        <v>19</v>
      </c>
      <c r="P27" s="51">
        <v>1</v>
      </c>
      <c r="Q27" s="54">
        <f t="shared" si="9"/>
        <v>0</v>
      </c>
      <c r="R27" s="51">
        <v>0</v>
      </c>
      <c r="S27" s="51">
        <v>0</v>
      </c>
      <c r="T27" s="55">
        <v>0</v>
      </c>
      <c r="U27" s="91">
        <v>0</v>
      </c>
    </row>
    <row r="28" spans="1:21" s="21" customFormat="1" x14ac:dyDescent="0.15">
      <c r="A28" s="45" t="s">
        <v>86</v>
      </c>
      <c r="B28" s="46" t="s">
        <v>20</v>
      </c>
      <c r="C28" s="51">
        <v>6598</v>
      </c>
      <c r="D28" s="19">
        <f t="shared" si="5"/>
        <v>4678</v>
      </c>
      <c r="E28" s="51">
        <v>4664</v>
      </c>
      <c r="F28" s="20">
        <v>14</v>
      </c>
      <c r="G28" s="52">
        <v>0</v>
      </c>
      <c r="H28" s="53">
        <f t="shared" si="6"/>
        <v>14</v>
      </c>
      <c r="I28" s="51">
        <v>14</v>
      </c>
      <c r="J28" s="51">
        <v>0</v>
      </c>
      <c r="K28" s="51">
        <v>0</v>
      </c>
      <c r="L28" s="54">
        <f t="shared" si="7"/>
        <v>35</v>
      </c>
      <c r="M28" s="54">
        <f t="shared" si="8"/>
        <v>35</v>
      </c>
      <c r="N28" s="51">
        <v>20</v>
      </c>
      <c r="O28" s="51">
        <v>15</v>
      </c>
      <c r="P28" s="51">
        <v>0</v>
      </c>
      <c r="Q28" s="54">
        <f t="shared" si="9"/>
        <v>0</v>
      </c>
      <c r="R28" s="51">
        <v>0</v>
      </c>
      <c r="S28" s="51">
        <v>0</v>
      </c>
      <c r="T28" s="55">
        <v>0</v>
      </c>
      <c r="U28" s="91">
        <v>0</v>
      </c>
    </row>
    <row r="29" spans="1:21" s="21" customFormat="1" ht="11.25" thickBot="1" x14ac:dyDescent="0.2">
      <c r="A29" s="45" t="s">
        <v>87</v>
      </c>
      <c r="B29" s="46" t="s">
        <v>21</v>
      </c>
      <c r="C29" s="56">
        <v>6573</v>
      </c>
      <c r="D29" s="37">
        <f t="shared" si="5"/>
        <v>5036</v>
      </c>
      <c r="E29" s="56">
        <v>4999</v>
      </c>
      <c r="F29" s="38">
        <v>37</v>
      </c>
      <c r="G29" s="57">
        <v>0</v>
      </c>
      <c r="H29" s="58">
        <f t="shared" si="6"/>
        <v>37</v>
      </c>
      <c r="I29" s="56">
        <v>32</v>
      </c>
      <c r="J29" s="56">
        <v>0</v>
      </c>
      <c r="K29" s="56">
        <v>5</v>
      </c>
      <c r="L29" s="59">
        <f t="shared" si="7"/>
        <v>46</v>
      </c>
      <c r="M29" s="59">
        <f t="shared" si="8"/>
        <v>46</v>
      </c>
      <c r="N29" s="56">
        <v>16</v>
      </c>
      <c r="O29" s="56">
        <v>25</v>
      </c>
      <c r="P29" s="56">
        <v>5</v>
      </c>
      <c r="Q29" s="54">
        <f t="shared" si="9"/>
        <v>0</v>
      </c>
      <c r="R29" s="51">
        <v>0</v>
      </c>
      <c r="S29" s="51">
        <v>0</v>
      </c>
      <c r="T29" s="55">
        <v>0</v>
      </c>
      <c r="U29" s="91">
        <v>0</v>
      </c>
    </row>
    <row r="30" spans="1:21" s="18" customFormat="1" x14ac:dyDescent="0.15">
      <c r="A30" s="12">
        <v>121000</v>
      </c>
      <c r="B30" s="13" t="s">
        <v>22</v>
      </c>
      <c r="C30" s="39">
        <f>SUM(C31:C46)</f>
        <v>214500</v>
      </c>
      <c r="D30" s="35">
        <f>E30+F30</f>
        <v>163464</v>
      </c>
      <c r="E30" s="39">
        <f>SUM(E31:E46)</f>
        <v>162705</v>
      </c>
      <c r="F30" s="39">
        <f>SUM(F31:F46)</f>
        <v>759</v>
      </c>
      <c r="G30" s="40">
        <f>SUM(G31:G46)</f>
        <v>2</v>
      </c>
      <c r="H30" s="41">
        <f>SUM(I30:K30)</f>
        <v>757</v>
      </c>
      <c r="I30" s="40">
        <f>SUM(I31:I46)</f>
        <v>670</v>
      </c>
      <c r="J30" s="40">
        <f>SUM(J31:J46)</f>
        <v>10</v>
      </c>
      <c r="K30" s="40">
        <f>SUM(K31:K46)</f>
        <v>77</v>
      </c>
      <c r="L30" s="36">
        <f>SUM(M30+Q30)</f>
        <v>1291</v>
      </c>
      <c r="M30" s="36">
        <f>SUM(N30:P30)</f>
        <v>1291</v>
      </c>
      <c r="N30" s="40">
        <f>SUM(N31:N46)</f>
        <v>544</v>
      </c>
      <c r="O30" s="40">
        <f>SUM(O31:O46)</f>
        <v>670</v>
      </c>
      <c r="P30" s="81">
        <f>SUM(P31:P46)</f>
        <v>77</v>
      </c>
      <c r="Q30" s="82">
        <f>SUM(R30:T30)</f>
        <v>0</v>
      </c>
      <c r="R30" s="15">
        <f>SUM(R31:R46)</f>
        <v>0</v>
      </c>
      <c r="S30" s="15">
        <f>SUM(S31:S46)</f>
        <v>0</v>
      </c>
      <c r="T30" s="17">
        <f>SUM(T31:T46)</f>
        <v>0</v>
      </c>
      <c r="U30" s="17">
        <f>SUM(U31:U46)</f>
        <v>0</v>
      </c>
    </row>
    <row r="31" spans="1:21" s="21" customFormat="1" x14ac:dyDescent="0.15">
      <c r="A31" s="45" t="s">
        <v>88</v>
      </c>
      <c r="B31" s="46" t="s">
        <v>89</v>
      </c>
      <c r="C31" s="51">
        <v>6176</v>
      </c>
      <c r="D31" s="19">
        <f t="shared" ref="D31:D46" si="10">E31+F31</f>
        <v>4901</v>
      </c>
      <c r="E31" s="51">
        <v>4861</v>
      </c>
      <c r="F31" s="20">
        <v>40</v>
      </c>
      <c r="G31" s="60">
        <v>0</v>
      </c>
      <c r="H31" s="53">
        <f t="shared" ref="H31:H46" si="11">I31+J31+K31</f>
        <v>40</v>
      </c>
      <c r="I31" s="51">
        <v>31</v>
      </c>
      <c r="J31" s="51">
        <v>0</v>
      </c>
      <c r="K31" s="51">
        <v>9</v>
      </c>
      <c r="L31" s="54">
        <f t="shared" ref="L31:L46" si="12">M31+Q31</f>
        <v>46</v>
      </c>
      <c r="M31" s="54">
        <f t="shared" ref="M31:M46" si="13">N31+O31+P31</f>
        <v>46</v>
      </c>
      <c r="N31" s="51">
        <v>12</v>
      </c>
      <c r="O31" s="51">
        <v>25</v>
      </c>
      <c r="P31" s="51">
        <v>9</v>
      </c>
      <c r="Q31" s="54">
        <f t="shared" ref="Q31:Q46" si="14">R31+S31+T31</f>
        <v>0</v>
      </c>
      <c r="R31" s="61">
        <v>0</v>
      </c>
      <c r="S31" s="61">
        <v>0</v>
      </c>
      <c r="T31" s="62">
        <v>0</v>
      </c>
      <c r="U31" s="91">
        <v>0</v>
      </c>
    </row>
    <row r="32" spans="1:21" s="21" customFormat="1" x14ac:dyDescent="0.15">
      <c r="A32" s="45" t="s">
        <v>90</v>
      </c>
      <c r="B32" s="46" t="s">
        <v>23</v>
      </c>
      <c r="C32" s="51">
        <v>27904</v>
      </c>
      <c r="D32" s="19">
        <f t="shared" si="10"/>
        <v>21207</v>
      </c>
      <c r="E32" s="51">
        <v>21045</v>
      </c>
      <c r="F32" s="20">
        <v>162</v>
      </c>
      <c r="G32" s="60">
        <v>0</v>
      </c>
      <c r="H32" s="53">
        <f t="shared" si="11"/>
        <v>162</v>
      </c>
      <c r="I32" s="51">
        <v>154</v>
      </c>
      <c r="J32" s="51">
        <v>1</v>
      </c>
      <c r="K32" s="51">
        <v>7</v>
      </c>
      <c r="L32" s="54">
        <f t="shared" si="12"/>
        <v>146</v>
      </c>
      <c r="M32" s="54">
        <f t="shared" si="13"/>
        <v>146</v>
      </c>
      <c r="N32" s="51">
        <v>81</v>
      </c>
      <c r="O32" s="51">
        <v>58</v>
      </c>
      <c r="P32" s="51">
        <v>7</v>
      </c>
      <c r="Q32" s="54">
        <f t="shared" si="14"/>
        <v>0</v>
      </c>
      <c r="R32" s="61">
        <v>0</v>
      </c>
      <c r="S32" s="61">
        <v>0</v>
      </c>
      <c r="T32" s="62">
        <v>0</v>
      </c>
      <c r="U32" s="91">
        <v>0</v>
      </c>
    </row>
    <row r="33" spans="1:21" s="21" customFormat="1" x14ac:dyDescent="0.15">
      <c r="A33" s="45" t="s">
        <v>91</v>
      </c>
      <c r="B33" s="46" t="s">
        <v>24</v>
      </c>
      <c r="C33" s="51">
        <v>9321</v>
      </c>
      <c r="D33" s="19">
        <f t="shared" si="10"/>
        <v>6987</v>
      </c>
      <c r="E33" s="51">
        <v>6941</v>
      </c>
      <c r="F33" s="20">
        <v>46</v>
      </c>
      <c r="G33" s="60">
        <v>0</v>
      </c>
      <c r="H33" s="53">
        <f t="shared" si="11"/>
        <v>46</v>
      </c>
      <c r="I33" s="51">
        <v>43</v>
      </c>
      <c r="J33" s="51">
        <v>0</v>
      </c>
      <c r="K33" s="51">
        <v>3</v>
      </c>
      <c r="L33" s="54">
        <f t="shared" si="12"/>
        <v>91</v>
      </c>
      <c r="M33" s="54">
        <f t="shared" si="13"/>
        <v>91</v>
      </c>
      <c r="N33" s="51">
        <v>61</v>
      </c>
      <c r="O33" s="51">
        <v>27</v>
      </c>
      <c r="P33" s="51">
        <v>3</v>
      </c>
      <c r="Q33" s="54">
        <f t="shared" si="14"/>
        <v>0</v>
      </c>
      <c r="R33" s="61">
        <v>0</v>
      </c>
      <c r="S33" s="61">
        <v>0</v>
      </c>
      <c r="T33" s="62">
        <v>0</v>
      </c>
      <c r="U33" s="91">
        <v>0</v>
      </c>
    </row>
    <row r="34" spans="1:21" s="21" customFormat="1" x14ac:dyDescent="0.15">
      <c r="A34" s="45" t="s">
        <v>92</v>
      </c>
      <c r="B34" s="46" t="s">
        <v>93</v>
      </c>
      <c r="C34" s="51">
        <v>25105</v>
      </c>
      <c r="D34" s="19">
        <f t="shared" si="10"/>
        <v>18615</v>
      </c>
      <c r="E34" s="51">
        <v>18572</v>
      </c>
      <c r="F34" s="20">
        <v>43</v>
      </c>
      <c r="G34" s="60">
        <v>0</v>
      </c>
      <c r="H34" s="53">
        <f t="shared" si="11"/>
        <v>43</v>
      </c>
      <c r="I34" s="51">
        <v>37</v>
      </c>
      <c r="J34" s="51">
        <v>0</v>
      </c>
      <c r="K34" s="51">
        <v>6</v>
      </c>
      <c r="L34" s="54">
        <f t="shared" si="12"/>
        <v>117</v>
      </c>
      <c r="M34" s="54">
        <f t="shared" si="13"/>
        <v>117</v>
      </c>
      <c r="N34" s="51">
        <v>55</v>
      </c>
      <c r="O34" s="51">
        <v>56</v>
      </c>
      <c r="P34" s="51">
        <v>6</v>
      </c>
      <c r="Q34" s="54">
        <f t="shared" si="14"/>
        <v>0</v>
      </c>
      <c r="R34" s="61">
        <v>0</v>
      </c>
      <c r="S34" s="61">
        <v>0</v>
      </c>
      <c r="T34" s="62">
        <v>0</v>
      </c>
      <c r="U34" s="91">
        <v>0</v>
      </c>
    </row>
    <row r="35" spans="1:21" s="21" customFormat="1" x14ac:dyDescent="0.15">
      <c r="A35" s="45" t="s">
        <v>94</v>
      </c>
      <c r="B35" s="46" t="s">
        <v>25</v>
      </c>
      <c r="C35" s="51">
        <v>10258</v>
      </c>
      <c r="D35" s="19">
        <f t="shared" si="10"/>
        <v>7611</v>
      </c>
      <c r="E35" s="51">
        <v>7604</v>
      </c>
      <c r="F35" s="20">
        <v>7</v>
      </c>
      <c r="G35" s="60">
        <v>0</v>
      </c>
      <c r="H35" s="53">
        <f t="shared" si="11"/>
        <v>7</v>
      </c>
      <c r="I35" s="51">
        <v>7</v>
      </c>
      <c r="J35" s="51">
        <v>0</v>
      </c>
      <c r="K35" s="51">
        <v>0</v>
      </c>
      <c r="L35" s="54">
        <f t="shared" si="12"/>
        <v>55</v>
      </c>
      <c r="M35" s="54">
        <f t="shared" si="13"/>
        <v>55</v>
      </c>
      <c r="N35" s="51">
        <v>28</v>
      </c>
      <c r="O35" s="51">
        <v>27</v>
      </c>
      <c r="P35" s="51">
        <v>0</v>
      </c>
      <c r="Q35" s="54">
        <f t="shared" si="14"/>
        <v>0</v>
      </c>
      <c r="R35" s="61">
        <v>0</v>
      </c>
      <c r="S35" s="61">
        <v>0</v>
      </c>
      <c r="T35" s="62">
        <v>0</v>
      </c>
      <c r="U35" s="91">
        <v>0</v>
      </c>
    </row>
    <row r="36" spans="1:21" s="21" customFormat="1" x14ac:dyDescent="0.15">
      <c r="A36" s="45" t="s">
        <v>95</v>
      </c>
      <c r="B36" s="46" t="s">
        <v>26</v>
      </c>
      <c r="C36" s="51">
        <v>14374</v>
      </c>
      <c r="D36" s="19">
        <f t="shared" si="10"/>
        <v>10864</v>
      </c>
      <c r="E36" s="51">
        <v>10841</v>
      </c>
      <c r="F36" s="20">
        <v>23</v>
      </c>
      <c r="G36" s="60">
        <v>0</v>
      </c>
      <c r="H36" s="53">
        <f t="shared" si="11"/>
        <v>23</v>
      </c>
      <c r="I36" s="51">
        <v>17</v>
      </c>
      <c r="J36" s="51">
        <v>0</v>
      </c>
      <c r="K36" s="51">
        <v>6</v>
      </c>
      <c r="L36" s="54">
        <f t="shared" si="12"/>
        <v>66</v>
      </c>
      <c r="M36" s="54">
        <f t="shared" si="13"/>
        <v>66</v>
      </c>
      <c r="N36" s="51">
        <v>26</v>
      </c>
      <c r="O36" s="51">
        <v>34</v>
      </c>
      <c r="P36" s="51">
        <v>6</v>
      </c>
      <c r="Q36" s="54">
        <f t="shared" si="14"/>
        <v>0</v>
      </c>
      <c r="R36" s="61">
        <v>0</v>
      </c>
      <c r="S36" s="61">
        <v>0</v>
      </c>
      <c r="T36" s="62">
        <v>0</v>
      </c>
      <c r="U36" s="91">
        <v>0</v>
      </c>
    </row>
    <row r="37" spans="1:21" s="21" customFormat="1" x14ac:dyDescent="0.15">
      <c r="A37" s="45" t="s">
        <v>96</v>
      </c>
      <c r="B37" s="46" t="s">
        <v>97</v>
      </c>
      <c r="C37" s="51">
        <v>16998</v>
      </c>
      <c r="D37" s="19">
        <f t="shared" si="10"/>
        <v>13784</v>
      </c>
      <c r="E37" s="51">
        <v>13628</v>
      </c>
      <c r="F37" s="20">
        <v>156</v>
      </c>
      <c r="G37" s="60">
        <v>1</v>
      </c>
      <c r="H37" s="53">
        <f t="shared" si="11"/>
        <v>155</v>
      </c>
      <c r="I37" s="51">
        <v>119</v>
      </c>
      <c r="J37" s="51">
        <v>7</v>
      </c>
      <c r="K37" s="51">
        <v>29</v>
      </c>
      <c r="L37" s="54">
        <f t="shared" si="12"/>
        <v>196</v>
      </c>
      <c r="M37" s="54">
        <f t="shared" si="13"/>
        <v>196</v>
      </c>
      <c r="N37" s="51">
        <v>42</v>
      </c>
      <c r="O37" s="51">
        <v>125</v>
      </c>
      <c r="P37" s="51">
        <v>29</v>
      </c>
      <c r="Q37" s="54">
        <f t="shared" si="14"/>
        <v>0</v>
      </c>
      <c r="R37" s="61">
        <v>0</v>
      </c>
      <c r="S37" s="61">
        <v>0</v>
      </c>
      <c r="T37" s="62">
        <v>0</v>
      </c>
      <c r="U37" s="91">
        <v>0</v>
      </c>
    </row>
    <row r="38" spans="1:21" s="21" customFormat="1" x14ac:dyDescent="0.15">
      <c r="A38" s="45" t="s">
        <v>98</v>
      </c>
      <c r="B38" s="46" t="s">
        <v>27</v>
      </c>
      <c r="C38" s="51">
        <v>5910</v>
      </c>
      <c r="D38" s="19">
        <f t="shared" si="10"/>
        <v>4295</v>
      </c>
      <c r="E38" s="51">
        <v>4284</v>
      </c>
      <c r="F38" s="20">
        <v>11</v>
      </c>
      <c r="G38" s="60">
        <v>0</v>
      </c>
      <c r="H38" s="53">
        <f t="shared" si="11"/>
        <v>11</v>
      </c>
      <c r="I38" s="51">
        <v>11</v>
      </c>
      <c r="J38" s="51">
        <v>0</v>
      </c>
      <c r="K38" s="51">
        <v>0</v>
      </c>
      <c r="L38" s="54">
        <f t="shared" si="12"/>
        <v>28</v>
      </c>
      <c r="M38" s="54">
        <f t="shared" si="13"/>
        <v>28</v>
      </c>
      <c r="N38" s="51">
        <v>20</v>
      </c>
      <c r="O38" s="51">
        <v>8</v>
      </c>
      <c r="P38" s="51">
        <v>0</v>
      </c>
      <c r="Q38" s="54">
        <f t="shared" si="14"/>
        <v>0</v>
      </c>
      <c r="R38" s="61">
        <v>0</v>
      </c>
      <c r="S38" s="61">
        <v>0</v>
      </c>
      <c r="T38" s="62">
        <v>0</v>
      </c>
      <c r="U38" s="91">
        <v>0</v>
      </c>
    </row>
    <row r="39" spans="1:21" s="21" customFormat="1" x14ac:dyDescent="0.15">
      <c r="A39" s="45" t="s">
        <v>99</v>
      </c>
      <c r="B39" s="46" t="s">
        <v>28</v>
      </c>
      <c r="C39" s="51">
        <v>16438</v>
      </c>
      <c r="D39" s="19">
        <f t="shared" si="10"/>
        <v>12258</v>
      </c>
      <c r="E39" s="51">
        <v>12224</v>
      </c>
      <c r="F39" s="20">
        <v>34</v>
      </c>
      <c r="G39" s="60">
        <v>0</v>
      </c>
      <c r="H39" s="53">
        <f t="shared" si="11"/>
        <v>34</v>
      </c>
      <c r="I39" s="51">
        <v>33</v>
      </c>
      <c r="J39" s="51">
        <v>0</v>
      </c>
      <c r="K39" s="51">
        <v>1</v>
      </c>
      <c r="L39" s="54">
        <f t="shared" si="12"/>
        <v>75</v>
      </c>
      <c r="M39" s="54">
        <f t="shared" si="13"/>
        <v>75</v>
      </c>
      <c r="N39" s="51">
        <v>32</v>
      </c>
      <c r="O39" s="51">
        <v>42</v>
      </c>
      <c r="P39" s="51">
        <v>1</v>
      </c>
      <c r="Q39" s="54">
        <f t="shared" si="14"/>
        <v>0</v>
      </c>
      <c r="R39" s="61">
        <v>0</v>
      </c>
      <c r="S39" s="61">
        <v>0</v>
      </c>
      <c r="T39" s="62">
        <v>0</v>
      </c>
      <c r="U39" s="91">
        <v>0</v>
      </c>
    </row>
    <row r="40" spans="1:21" s="21" customFormat="1" x14ac:dyDescent="0.15">
      <c r="A40" s="45" t="s">
        <v>100</v>
      </c>
      <c r="B40" s="46" t="s">
        <v>29</v>
      </c>
      <c r="C40" s="51">
        <v>10812</v>
      </c>
      <c r="D40" s="19">
        <f t="shared" si="10"/>
        <v>8062</v>
      </c>
      <c r="E40" s="51">
        <v>8032</v>
      </c>
      <c r="F40" s="20">
        <v>30</v>
      </c>
      <c r="G40" s="60">
        <v>0</v>
      </c>
      <c r="H40" s="53">
        <f t="shared" si="11"/>
        <v>30</v>
      </c>
      <c r="I40" s="51">
        <v>28</v>
      </c>
      <c r="J40" s="51">
        <v>0</v>
      </c>
      <c r="K40" s="51">
        <v>2</v>
      </c>
      <c r="L40" s="54">
        <f t="shared" si="12"/>
        <v>49</v>
      </c>
      <c r="M40" s="54">
        <f t="shared" si="13"/>
        <v>49</v>
      </c>
      <c r="N40" s="51">
        <v>15</v>
      </c>
      <c r="O40" s="51">
        <v>32</v>
      </c>
      <c r="P40" s="51">
        <v>2</v>
      </c>
      <c r="Q40" s="54">
        <f t="shared" si="14"/>
        <v>0</v>
      </c>
      <c r="R40" s="61">
        <v>0</v>
      </c>
      <c r="S40" s="61">
        <v>0</v>
      </c>
      <c r="T40" s="62">
        <v>0</v>
      </c>
      <c r="U40" s="91">
        <v>0</v>
      </c>
    </row>
    <row r="41" spans="1:21" s="21" customFormat="1" x14ac:dyDescent="0.15">
      <c r="A41" s="45" t="s">
        <v>101</v>
      </c>
      <c r="B41" s="46" t="s">
        <v>30</v>
      </c>
      <c r="C41" s="51">
        <v>11766</v>
      </c>
      <c r="D41" s="19">
        <f t="shared" si="10"/>
        <v>9201</v>
      </c>
      <c r="E41" s="51">
        <v>9154</v>
      </c>
      <c r="F41" s="20">
        <v>47</v>
      </c>
      <c r="G41" s="60">
        <v>0</v>
      </c>
      <c r="H41" s="53">
        <f t="shared" si="11"/>
        <v>47</v>
      </c>
      <c r="I41" s="51">
        <v>44</v>
      </c>
      <c r="J41" s="51">
        <v>1</v>
      </c>
      <c r="K41" s="51">
        <v>2</v>
      </c>
      <c r="L41" s="54">
        <f t="shared" si="12"/>
        <v>65</v>
      </c>
      <c r="M41" s="54">
        <f t="shared" si="13"/>
        <v>65</v>
      </c>
      <c r="N41" s="51">
        <v>25</v>
      </c>
      <c r="O41" s="51">
        <v>38</v>
      </c>
      <c r="P41" s="51">
        <v>2</v>
      </c>
      <c r="Q41" s="54">
        <f t="shared" si="14"/>
        <v>0</v>
      </c>
      <c r="R41" s="61">
        <v>0</v>
      </c>
      <c r="S41" s="61">
        <v>0</v>
      </c>
      <c r="T41" s="62">
        <v>0</v>
      </c>
      <c r="U41" s="91">
        <v>0</v>
      </c>
    </row>
    <row r="42" spans="1:21" s="21" customFormat="1" x14ac:dyDescent="0.15">
      <c r="A42" s="45" t="s">
        <v>102</v>
      </c>
      <c r="B42" s="46" t="s">
        <v>31</v>
      </c>
      <c r="C42" s="51">
        <v>8448</v>
      </c>
      <c r="D42" s="19">
        <f t="shared" si="10"/>
        <v>6319</v>
      </c>
      <c r="E42" s="51">
        <v>6304</v>
      </c>
      <c r="F42" s="20">
        <v>15</v>
      </c>
      <c r="G42" s="60">
        <v>0</v>
      </c>
      <c r="H42" s="53">
        <f t="shared" si="11"/>
        <v>15</v>
      </c>
      <c r="I42" s="51">
        <v>14</v>
      </c>
      <c r="J42" s="51">
        <v>0</v>
      </c>
      <c r="K42" s="51">
        <v>1</v>
      </c>
      <c r="L42" s="54">
        <f t="shared" si="12"/>
        <v>43</v>
      </c>
      <c r="M42" s="54">
        <f t="shared" si="13"/>
        <v>43</v>
      </c>
      <c r="N42" s="51">
        <v>13</v>
      </c>
      <c r="O42" s="51">
        <v>29</v>
      </c>
      <c r="P42" s="51">
        <v>1</v>
      </c>
      <c r="Q42" s="54">
        <f t="shared" si="14"/>
        <v>0</v>
      </c>
      <c r="R42" s="61">
        <v>0</v>
      </c>
      <c r="S42" s="61">
        <v>0</v>
      </c>
      <c r="T42" s="62">
        <v>0</v>
      </c>
      <c r="U42" s="91">
        <v>0</v>
      </c>
    </row>
    <row r="43" spans="1:21" s="21" customFormat="1" x14ac:dyDescent="0.15">
      <c r="A43" s="45" t="s">
        <v>103</v>
      </c>
      <c r="B43" s="46" t="s">
        <v>104</v>
      </c>
      <c r="C43" s="51">
        <v>10709</v>
      </c>
      <c r="D43" s="19">
        <f t="shared" si="10"/>
        <v>8409</v>
      </c>
      <c r="E43" s="51">
        <v>8361</v>
      </c>
      <c r="F43" s="20">
        <v>48</v>
      </c>
      <c r="G43" s="60">
        <v>1</v>
      </c>
      <c r="H43" s="53">
        <f t="shared" si="11"/>
        <v>47</v>
      </c>
      <c r="I43" s="51">
        <v>44</v>
      </c>
      <c r="J43" s="51">
        <v>0</v>
      </c>
      <c r="K43" s="51">
        <v>3</v>
      </c>
      <c r="L43" s="54">
        <f t="shared" si="12"/>
        <v>69</v>
      </c>
      <c r="M43" s="54">
        <f t="shared" si="13"/>
        <v>69</v>
      </c>
      <c r="N43" s="51">
        <v>28</v>
      </c>
      <c r="O43" s="51">
        <v>38</v>
      </c>
      <c r="P43" s="51">
        <v>3</v>
      </c>
      <c r="Q43" s="54">
        <f t="shared" si="14"/>
        <v>0</v>
      </c>
      <c r="R43" s="61">
        <v>0</v>
      </c>
      <c r="S43" s="61">
        <v>0</v>
      </c>
      <c r="T43" s="62">
        <v>0</v>
      </c>
      <c r="U43" s="91">
        <v>0</v>
      </c>
    </row>
    <row r="44" spans="1:21" s="21" customFormat="1" x14ac:dyDescent="0.15">
      <c r="A44" s="45" t="s">
        <v>105</v>
      </c>
      <c r="B44" s="46" t="s">
        <v>32</v>
      </c>
      <c r="C44" s="51">
        <v>12931</v>
      </c>
      <c r="D44" s="19">
        <f t="shared" si="10"/>
        <v>9595</v>
      </c>
      <c r="E44" s="51">
        <v>9554</v>
      </c>
      <c r="F44" s="20">
        <v>41</v>
      </c>
      <c r="G44" s="60">
        <v>0</v>
      </c>
      <c r="H44" s="53">
        <f t="shared" si="11"/>
        <v>41</v>
      </c>
      <c r="I44" s="51">
        <v>38</v>
      </c>
      <c r="J44" s="51">
        <v>0</v>
      </c>
      <c r="K44" s="51">
        <v>3</v>
      </c>
      <c r="L44" s="54">
        <f t="shared" si="12"/>
        <v>67</v>
      </c>
      <c r="M44" s="54">
        <f t="shared" si="13"/>
        <v>67</v>
      </c>
      <c r="N44" s="51">
        <v>29</v>
      </c>
      <c r="O44" s="51">
        <v>35</v>
      </c>
      <c r="P44" s="51">
        <v>3</v>
      </c>
      <c r="Q44" s="54">
        <f t="shared" si="14"/>
        <v>0</v>
      </c>
      <c r="R44" s="61">
        <v>0</v>
      </c>
      <c r="S44" s="61">
        <v>0</v>
      </c>
      <c r="T44" s="62">
        <v>0</v>
      </c>
      <c r="U44" s="91">
        <v>0</v>
      </c>
    </row>
    <row r="45" spans="1:21" s="21" customFormat="1" x14ac:dyDescent="0.15">
      <c r="A45" s="47" t="s">
        <v>106</v>
      </c>
      <c r="B45" s="48" t="s">
        <v>33</v>
      </c>
      <c r="C45" s="94">
        <v>3861</v>
      </c>
      <c r="D45" s="95">
        <f t="shared" si="10"/>
        <v>3006</v>
      </c>
      <c r="E45" s="94">
        <v>2993</v>
      </c>
      <c r="F45" s="96">
        <v>13</v>
      </c>
      <c r="G45" s="97">
        <v>0</v>
      </c>
      <c r="H45" s="98">
        <f t="shared" si="11"/>
        <v>13</v>
      </c>
      <c r="I45" s="94">
        <v>13</v>
      </c>
      <c r="J45" s="94">
        <v>0</v>
      </c>
      <c r="K45" s="94">
        <v>0</v>
      </c>
      <c r="L45" s="64">
        <f t="shared" si="12"/>
        <v>29</v>
      </c>
      <c r="M45" s="64">
        <f t="shared" si="13"/>
        <v>29</v>
      </c>
      <c r="N45" s="94">
        <v>19</v>
      </c>
      <c r="O45" s="94">
        <v>10</v>
      </c>
      <c r="P45" s="94">
        <v>0</v>
      </c>
      <c r="Q45" s="64">
        <f t="shared" si="14"/>
        <v>0</v>
      </c>
      <c r="R45" s="65">
        <v>0</v>
      </c>
      <c r="S45" s="65">
        <v>0</v>
      </c>
      <c r="T45" s="66">
        <v>0</v>
      </c>
      <c r="U45" s="92">
        <v>0</v>
      </c>
    </row>
    <row r="46" spans="1:21" s="21" customFormat="1" ht="11.25" thickBot="1" x14ac:dyDescent="0.2">
      <c r="A46" s="128" t="s">
        <v>107</v>
      </c>
      <c r="B46" s="129" t="s">
        <v>34</v>
      </c>
      <c r="C46" s="130">
        <v>23489</v>
      </c>
      <c r="D46" s="131">
        <f t="shared" si="10"/>
        <v>18350</v>
      </c>
      <c r="E46" s="130">
        <v>18307</v>
      </c>
      <c r="F46" s="132">
        <v>43</v>
      </c>
      <c r="G46" s="133">
        <v>0</v>
      </c>
      <c r="H46" s="134">
        <f t="shared" si="11"/>
        <v>43</v>
      </c>
      <c r="I46" s="130">
        <v>37</v>
      </c>
      <c r="J46" s="130">
        <v>1</v>
      </c>
      <c r="K46" s="130">
        <v>5</v>
      </c>
      <c r="L46" s="135">
        <f t="shared" si="12"/>
        <v>149</v>
      </c>
      <c r="M46" s="135">
        <f t="shared" si="13"/>
        <v>149</v>
      </c>
      <c r="N46" s="130">
        <v>58</v>
      </c>
      <c r="O46" s="130">
        <v>86</v>
      </c>
      <c r="P46" s="130">
        <v>5</v>
      </c>
      <c r="Q46" s="135">
        <f t="shared" si="14"/>
        <v>0</v>
      </c>
      <c r="R46" s="136">
        <v>0</v>
      </c>
      <c r="S46" s="136">
        <v>0</v>
      </c>
      <c r="T46" s="137">
        <v>0</v>
      </c>
      <c r="U46" s="138">
        <v>0</v>
      </c>
    </row>
    <row r="47" spans="1:21" s="18" customFormat="1" x14ac:dyDescent="0.15">
      <c r="A47" s="84">
        <v>121100</v>
      </c>
      <c r="B47" s="85" t="s">
        <v>35</v>
      </c>
      <c r="C47" s="86">
        <f>SUM(C48:C61)</f>
        <v>189877</v>
      </c>
      <c r="D47" s="87">
        <f>E47+F47</f>
        <v>149689</v>
      </c>
      <c r="E47" s="86">
        <f>SUM(E48:E61)</f>
        <v>148784</v>
      </c>
      <c r="F47" s="86">
        <f>SUM(F48:F61)</f>
        <v>905</v>
      </c>
      <c r="G47" s="83">
        <f>SUM(G48:G61)</f>
        <v>0</v>
      </c>
      <c r="H47" s="88">
        <f>SUM(I47:K47)</f>
        <v>905</v>
      </c>
      <c r="I47" s="83">
        <f>SUM(I48:I61)</f>
        <v>791</v>
      </c>
      <c r="J47" s="83">
        <f>SUM(J48:J61)</f>
        <v>5</v>
      </c>
      <c r="K47" s="83">
        <f>SUM(K48:K61)</f>
        <v>109</v>
      </c>
      <c r="L47" s="78">
        <f>SUM(M47+Q47)</f>
        <v>883</v>
      </c>
      <c r="M47" s="78">
        <f>SUM(N47:P47)</f>
        <v>883</v>
      </c>
      <c r="N47" s="83">
        <f>SUM(N48:N61)</f>
        <v>220</v>
      </c>
      <c r="O47" s="83">
        <f>SUM(O48:O61)</f>
        <v>554</v>
      </c>
      <c r="P47" s="89">
        <f>SUM(P48:P61)</f>
        <v>109</v>
      </c>
      <c r="Q47" s="80">
        <f>SUM(R47:T47)</f>
        <v>0</v>
      </c>
      <c r="R47" s="83">
        <f>SUM(R48:R61)</f>
        <v>0</v>
      </c>
      <c r="S47" s="83">
        <f>SUM(S48:S61)</f>
        <v>0</v>
      </c>
      <c r="T47" s="90">
        <f>SUM(T48:T61)</f>
        <v>0</v>
      </c>
      <c r="U47" s="90">
        <f>SUM(U48:U61)</f>
        <v>0</v>
      </c>
    </row>
    <row r="48" spans="1:21" s="21" customFormat="1" x14ac:dyDescent="0.15">
      <c r="A48" s="45" t="s">
        <v>108</v>
      </c>
      <c r="B48" s="46" t="s">
        <v>109</v>
      </c>
      <c r="C48" s="51">
        <v>32586</v>
      </c>
      <c r="D48" s="19">
        <f t="shared" ref="D48:D61" si="15">E48+F48</f>
        <v>26569</v>
      </c>
      <c r="E48" s="51">
        <v>26397</v>
      </c>
      <c r="F48" s="20">
        <v>172</v>
      </c>
      <c r="G48" s="60">
        <v>0</v>
      </c>
      <c r="H48" s="53">
        <f t="shared" ref="H48:H61" si="16">I48+J48+K48</f>
        <v>172</v>
      </c>
      <c r="I48" s="51">
        <v>129</v>
      </c>
      <c r="J48" s="51">
        <v>0</v>
      </c>
      <c r="K48" s="51">
        <v>43</v>
      </c>
      <c r="L48" s="54">
        <f t="shared" ref="L48:L61" si="17">M48+Q48</f>
        <v>232</v>
      </c>
      <c r="M48" s="54">
        <f t="shared" ref="M48:M61" si="18">N48+O48+P48</f>
        <v>232</v>
      </c>
      <c r="N48" s="51">
        <v>32</v>
      </c>
      <c r="O48" s="51">
        <v>157</v>
      </c>
      <c r="P48" s="51">
        <v>43</v>
      </c>
      <c r="Q48" s="54">
        <f t="shared" ref="Q48:Q61" si="19">R48+S48+T48</f>
        <v>0</v>
      </c>
      <c r="R48" s="61">
        <v>0</v>
      </c>
      <c r="S48" s="61">
        <v>0</v>
      </c>
      <c r="T48" s="62">
        <v>0</v>
      </c>
      <c r="U48" s="91">
        <v>0</v>
      </c>
    </row>
    <row r="49" spans="1:21" s="21" customFormat="1" x14ac:dyDescent="0.15">
      <c r="A49" s="45" t="s">
        <v>110</v>
      </c>
      <c r="B49" s="46" t="s">
        <v>36</v>
      </c>
      <c r="C49" s="51">
        <v>7358</v>
      </c>
      <c r="D49" s="19">
        <f t="shared" si="15"/>
        <v>5952</v>
      </c>
      <c r="E49" s="51">
        <v>5873</v>
      </c>
      <c r="F49" s="20">
        <v>79</v>
      </c>
      <c r="G49" s="60">
        <v>0</v>
      </c>
      <c r="H49" s="53">
        <f t="shared" si="16"/>
        <v>79</v>
      </c>
      <c r="I49" s="51">
        <v>63</v>
      </c>
      <c r="J49" s="51">
        <v>0</v>
      </c>
      <c r="K49" s="51">
        <v>16</v>
      </c>
      <c r="L49" s="54">
        <f t="shared" si="17"/>
        <v>64</v>
      </c>
      <c r="M49" s="54">
        <f t="shared" si="18"/>
        <v>64</v>
      </c>
      <c r="N49" s="51">
        <v>9</v>
      </c>
      <c r="O49" s="51">
        <v>39</v>
      </c>
      <c r="P49" s="51">
        <v>16</v>
      </c>
      <c r="Q49" s="54">
        <f t="shared" si="19"/>
        <v>0</v>
      </c>
      <c r="R49" s="61">
        <v>0</v>
      </c>
      <c r="S49" s="61">
        <v>0</v>
      </c>
      <c r="T49" s="62">
        <v>0</v>
      </c>
      <c r="U49" s="91">
        <v>0</v>
      </c>
    </row>
    <row r="50" spans="1:21" s="21" customFormat="1" x14ac:dyDescent="0.15">
      <c r="A50" s="45" t="s">
        <v>111</v>
      </c>
      <c r="B50" s="46" t="s">
        <v>37</v>
      </c>
      <c r="C50" s="51">
        <v>22159</v>
      </c>
      <c r="D50" s="19">
        <f t="shared" si="15"/>
        <v>17644</v>
      </c>
      <c r="E50" s="51">
        <v>17552</v>
      </c>
      <c r="F50" s="20">
        <v>92</v>
      </c>
      <c r="G50" s="60">
        <v>0</v>
      </c>
      <c r="H50" s="53">
        <f t="shared" si="16"/>
        <v>92</v>
      </c>
      <c r="I50" s="51">
        <v>84</v>
      </c>
      <c r="J50" s="51">
        <v>0</v>
      </c>
      <c r="K50" s="51">
        <v>8</v>
      </c>
      <c r="L50" s="54">
        <f t="shared" si="17"/>
        <v>66</v>
      </c>
      <c r="M50" s="54">
        <f t="shared" si="18"/>
        <v>66</v>
      </c>
      <c r="N50" s="51">
        <v>15</v>
      </c>
      <c r="O50" s="51">
        <v>43</v>
      </c>
      <c r="P50" s="51">
        <v>8</v>
      </c>
      <c r="Q50" s="54">
        <f t="shared" si="19"/>
        <v>0</v>
      </c>
      <c r="R50" s="61">
        <v>0</v>
      </c>
      <c r="S50" s="61">
        <v>0</v>
      </c>
      <c r="T50" s="62">
        <v>0</v>
      </c>
      <c r="U50" s="91">
        <v>0</v>
      </c>
    </row>
    <row r="51" spans="1:21" s="21" customFormat="1" x14ac:dyDescent="0.15">
      <c r="A51" s="45" t="s">
        <v>112</v>
      </c>
      <c r="B51" s="46" t="s">
        <v>38</v>
      </c>
      <c r="C51" s="51">
        <v>7627</v>
      </c>
      <c r="D51" s="19">
        <f t="shared" si="15"/>
        <v>5948</v>
      </c>
      <c r="E51" s="51">
        <v>5914</v>
      </c>
      <c r="F51" s="20">
        <v>34</v>
      </c>
      <c r="G51" s="60">
        <v>0</v>
      </c>
      <c r="H51" s="53">
        <f t="shared" si="16"/>
        <v>34</v>
      </c>
      <c r="I51" s="51">
        <v>32</v>
      </c>
      <c r="J51" s="51">
        <v>1</v>
      </c>
      <c r="K51" s="51">
        <v>1</v>
      </c>
      <c r="L51" s="54">
        <f t="shared" si="17"/>
        <v>38</v>
      </c>
      <c r="M51" s="54">
        <f t="shared" si="18"/>
        <v>38</v>
      </c>
      <c r="N51" s="51">
        <v>16</v>
      </c>
      <c r="O51" s="51">
        <v>21</v>
      </c>
      <c r="P51" s="51">
        <v>1</v>
      </c>
      <c r="Q51" s="54">
        <f t="shared" si="19"/>
        <v>0</v>
      </c>
      <c r="R51" s="61">
        <v>0</v>
      </c>
      <c r="S51" s="61">
        <v>0</v>
      </c>
      <c r="T51" s="62">
        <v>0</v>
      </c>
      <c r="U51" s="91">
        <v>0</v>
      </c>
    </row>
    <row r="52" spans="1:21" s="21" customFormat="1" x14ac:dyDescent="0.15">
      <c r="A52" s="45" t="s">
        <v>113</v>
      </c>
      <c r="B52" s="46" t="s">
        <v>39</v>
      </c>
      <c r="C52" s="51">
        <v>18551</v>
      </c>
      <c r="D52" s="19">
        <f t="shared" si="15"/>
        <v>14054</v>
      </c>
      <c r="E52" s="51">
        <v>14034</v>
      </c>
      <c r="F52" s="20">
        <v>20</v>
      </c>
      <c r="G52" s="60">
        <v>0</v>
      </c>
      <c r="H52" s="53">
        <f t="shared" si="16"/>
        <v>20</v>
      </c>
      <c r="I52" s="51">
        <v>20</v>
      </c>
      <c r="J52" s="51">
        <v>0</v>
      </c>
      <c r="K52" s="51">
        <v>0</v>
      </c>
      <c r="L52" s="54">
        <f t="shared" si="17"/>
        <v>51</v>
      </c>
      <c r="M52" s="54">
        <f t="shared" si="18"/>
        <v>51</v>
      </c>
      <c r="N52" s="51">
        <v>14</v>
      </c>
      <c r="O52" s="51">
        <v>37</v>
      </c>
      <c r="P52" s="51">
        <v>0</v>
      </c>
      <c r="Q52" s="54">
        <f t="shared" si="19"/>
        <v>0</v>
      </c>
      <c r="R52" s="61">
        <v>0</v>
      </c>
      <c r="S52" s="61">
        <v>0</v>
      </c>
      <c r="T52" s="62">
        <v>0</v>
      </c>
      <c r="U52" s="91">
        <v>0</v>
      </c>
    </row>
    <row r="53" spans="1:21" s="21" customFormat="1" x14ac:dyDescent="0.15">
      <c r="A53" s="45" t="s">
        <v>114</v>
      </c>
      <c r="B53" s="46" t="s">
        <v>40</v>
      </c>
      <c r="C53" s="51">
        <v>6823</v>
      </c>
      <c r="D53" s="19">
        <f t="shared" si="15"/>
        <v>5345</v>
      </c>
      <c r="E53" s="51">
        <v>5243</v>
      </c>
      <c r="F53" s="20">
        <v>102</v>
      </c>
      <c r="G53" s="60">
        <v>0</v>
      </c>
      <c r="H53" s="53">
        <f t="shared" si="16"/>
        <v>102</v>
      </c>
      <c r="I53" s="51">
        <v>88</v>
      </c>
      <c r="J53" s="51">
        <v>0</v>
      </c>
      <c r="K53" s="51">
        <v>14</v>
      </c>
      <c r="L53" s="54">
        <f t="shared" si="17"/>
        <v>51</v>
      </c>
      <c r="M53" s="54">
        <f t="shared" si="18"/>
        <v>51</v>
      </c>
      <c r="N53" s="51">
        <v>12</v>
      </c>
      <c r="O53" s="51">
        <v>25</v>
      </c>
      <c r="P53" s="51">
        <v>14</v>
      </c>
      <c r="Q53" s="54">
        <f t="shared" si="19"/>
        <v>0</v>
      </c>
      <c r="R53" s="61">
        <v>0</v>
      </c>
      <c r="S53" s="61">
        <v>0</v>
      </c>
      <c r="T53" s="62">
        <v>0</v>
      </c>
      <c r="U53" s="91">
        <v>0</v>
      </c>
    </row>
    <row r="54" spans="1:21" s="21" customFormat="1" x14ac:dyDescent="0.15">
      <c r="A54" s="45" t="s">
        <v>115</v>
      </c>
      <c r="B54" s="46" t="s">
        <v>41</v>
      </c>
      <c r="C54" s="51">
        <v>6044</v>
      </c>
      <c r="D54" s="19">
        <f t="shared" si="15"/>
        <v>4525</v>
      </c>
      <c r="E54" s="51">
        <v>4481</v>
      </c>
      <c r="F54" s="20">
        <v>44</v>
      </c>
      <c r="G54" s="60">
        <v>0</v>
      </c>
      <c r="H54" s="53">
        <f t="shared" si="16"/>
        <v>44</v>
      </c>
      <c r="I54" s="51">
        <v>34</v>
      </c>
      <c r="J54" s="51">
        <v>0</v>
      </c>
      <c r="K54" s="51">
        <v>10</v>
      </c>
      <c r="L54" s="54">
        <f t="shared" si="17"/>
        <v>21</v>
      </c>
      <c r="M54" s="54">
        <f t="shared" si="18"/>
        <v>21</v>
      </c>
      <c r="N54" s="51">
        <v>2</v>
      </c>
      <c r="O54" s="51">
        <v>9</v>
      </c>
      <c r="P54" s="51">
        <v>10</v>
      </c>
      <c r="Q54" s="54">
        <f t="shared" si="19"/>
        <v>0</v>
      </c>
      <c r="R54" s="61">
        <v>0</v>
      </c>
      <c r="S54" s="61">
        <v>0</v>
      </c>
      <c r="T54" s="62">
        <v>0</v>
      </c>
      <c r="U54" s="91">
        <v>0</v>
      </c>
    </row>
    <row r="55" spans="1:21" s="21" customFormat="1" x14ac:dyDescent="0.15">
      <c r="A55" s="45" t="s">
        <v>116</v>
      </c>
      <c r="B55" s="46" t="s">
        <v>42</v>
      </c>
      <c r="C55" s="51">
        <v>9211</v>
      </c>
      <c r="D55" s="19">
        <f t="shared" si="15"/>
        <v>7298</v>
      </c>
      <c r="E55" s="51">
        <v>7267</v>
      </c>
      <c r="F55" s="20">
        <v>31</v>
      </c>
      <c r="G55" s="60">
        <v>0</v>
      </c>
      <c r="H55" s="53">
        <f t="shared" si="16"/>
        <v>31</v>
      </c>
      <c r="I55" s="51">
        <v>27</v>
      </c>
      <c r="J55" s="51">
        <v>2</v>
      </c>
      <c r="K55" s="51">
        <v>2</v>
      </c>
      <c r="L55" s="54">
        <f t="shared" si="17"/>
        <v>30</v>
      </c>
      <c r="M55" s="54">
        <f t="shared" si="18"/>
        <v>30</v>
      </c>
      <c r="N55" s="51">
        <v>11</v>
      </c>
      <c r="O55" s="51">
        <v>17</v>
      </c>
      <c r="P55" s="51">
        <v>2</v>
      </c>
      <c r="Q55" s="54">
        <f t="shared" si="19"/>
        <v>0</v>
      </c>
      <c r="R55" s="61">
        <v>0</v>
      </c>
      <c r="S55" s="61">
        <v>0</v>
      </c>
      <c r="T55" s="62">
        <v>0</v>
      </c>
      <c r="U55" s="91">
        <v>0</v>
      </c>
    </row>
    <row r="56" spans="1:21" s="21" customFormat="1" x14ac:dyDescent="0.15">
      <c r="A56" s="45" t="s">
        <v>117</v>
      </c>
      <c r="B56" s="46" t="s">
        <v>118</v>
      </c>
      <c r="C56" s="51">
        <v>23742</v>
      </c>
      <c r="D56" s="19">
        <f t="shared" si="15"/>
        <v>18546</v>
      </c>
      <c r="E56" s="51">
        <v>18496</v>
      </c>
      <c r="F56" s="20">
        <v>50</v>
      </c>
      <c r="G56" s="60">
        <v>0</v>
      </c>
      <c r="H56" s="53">
        <f t="shared" si="16"/>
        <v>50</v>
      </c>
      <c r="I56" s="51">
        <v>49</v>
      </c>
      <c r="J56" s="51">
        <v>0</v>
      </c>
      <c r="K56" s="51">
        <v>1</v>
      </c>
      <c r="L56" s="54">
        <f t="shared" si="17"/>
        <v>67</v>
      </c>
      <c r="M56" s="54">
        <f t="shared" si="18"/>
        <v>67</v>
      </c>
      <c r="N56" s="51">
        <v>29</v>
      </c>
      <c r="O56" s="51">
        <v>37</v>
      </c>
      <c r="P56" s="51">
        <v>1</v>
      </c>
      <c r="Q56" s="54">
        <f t="shared" si="19"/>
        <v>0</v>
      </c>
      <c r="R56" s="61">
        <v>0</v>
      </c>
      <c r="S56" s="61">
        <v>0</v>
      </c>
      <c r="T56" s="62">
        <v>0</v>
      </c>
      <c r="U56" s="91">
        <v>0</v>
      </c>
    </row>
    <row r="57" spans="1:21" s="21" customFormat="1" x14ac:dyDescent="0.15">
      <c r="A57" s="45" t="s">
        <v>119</v>
      </c>
      <c r="B57" s="46" t="s">
        <v>43</v>
      </c>
      <c r="C57" s="51">
        <v>8528</v>
      </c>
      <c r="D57" s="19">
        <f t="shared" si="15"/>
        <v>6432</v>
      </c>
      <c r="E57" s="51">
        <v>6423</v>
      </c>
      <c r="F57" s="20">
        <v>9</v>
      </c>
      <c r="G57" s="60">
        <v>0</v>
      </c>
      <c r="H57" s="53">
        <f t="shared" si="16"/>
        <v>9</v>
      </c>
      <c r="I57" s="51">
        <v>8</v>
      </c>
      <c r="J57" s="51">
        <v>0</v>
      </c>
      <c r="K57" s="51">
        <v>1</v>
      </c>
      <c r="L57" s="54">
        <f t="shared" si="17"/>
        <v>28</v>
      </c>
      <c r="M57" s="54">
        <f t="shared" si="18"/>
        <v>28</v>
      </c>
      <c r="N57" s="51">
        <v>7</v>
      </c>
      <c r="O57" s="51">
        <v>20</v>
      </c>
      <c r="P57" s="51">
        <v>1</v>
      </c>
      <c r="Q57" s="54">
        <f t="shared" si="19"/>
        <v>0</v>
      </c>
      <c r="R57" s="61">
        <v>0</v>
      </c>
      <c r="S57" s="61">
        <v>0</v>
      </c>
      <c r="T57" s="62">
        <v>0</v>
      </c>
      <c r="U57" s="91">
        <v>0</v>
      </c>
    </row>
    <row r="58" spans="1:21" s="21" customFormat="1" x14ac:dyDescent="0.15">
      <c r="A58" s="45" t="s">
        <v>120</v>
      </c>
      <c r="B58" s="46" t="s">
        <v>44</v>
      </c>
      <c r="C58" s="51">
        <v>14677</v>
      </c>
      <c r="D58" s="19">
        <f t="shared" si="15"/>
        <v>11405</v>
      </c>
      <c r="E58" s="51">
        <v>11339</v>
      </c>
      <c r="F58" s="20">
        <v>66</v>
      </c>
      <c r="G58" s="60">
        <v>0</v>
      </c>
      <c r="H58" s="53">
        <f t="shared" si="16"/>
        <v>66</v>
      </c>
      <c r="I58" s="51">
        <v>62</v>
      </c>
      <c r="J58" s="51">
        <v>1</v>
      </c>
      <c r="K58" s="51">
        <v>3</v>
      </c>
      <c r="L58" s="54">
        <f t="shared" si="17"/>
        <v>62</v>
      </c>
      <c r="M58" s="54">
        <f t="shared" si="18"/>
        <v>62</v>
      </c>
      <c r="N58" s="51">
        <v>17</v>
      </c>
      <c r="O58" s="51">
        <v>42</v>
      </c>
      <c r="P58" s="51">
        <v>3</v>
      </c>
      <c r="Q58" s="54">
        <f t="shared" si="19"/>
        <v>0</v>
      </c>
      <c r="R58" s="61">
        <v>0</v>
      </c>
      <c r="S58" s="61">
        <v>0</v>
      </c>
      <c r="T58" s="62">
        <v>0</v>
      </c>
      <c r="U58" s="91">
        <v>0</v>
      </c>
    </row>
    <row r="59" spans="1:21" s="21" customFormat="1" x14ac:dyDescent="0.15">
      <c r="A59" s="45" t="s">
        <v>121</v>
      </c>
      <c r="B59" s="46" t="s">
        <v>122</v>
      </c>
      <c r="C59" s="51">
        <v>17214</v>
      </c>
      <c r="D59" s="19">
        <f t="shared" si="15"/>
        <v>14023</v>
      </c>
      <c r="E59" s="51">
        <v>13928</v>
      </c>
      <c r="F59" s="20">
        <v>95</v>
      </c>
      <c r="G59" s="60">
        <v>0</v>
      </c>
      <c r="H59" s="53">
        <f t="shared" si="16"/>
        <v>95</v>
      </c>
      <c r="I59" s="51">
        <v>88</v>
      </c>
      <c r="J59" s="51">
        <v>0</v>
      </c>
      <c r="K59" s="51">
        <v>7</v>
      </c>
      <c r="L59" s="54">
        <f t="shared" si="17"/>
        <v>130</v>
      </c>
      <c r="M59" s="54">
        <f t="shared" si="18"/>
        <v>130</v>
      </c>
      <c r="N59" s="51">
        <v>36</v>
      </c>
      <c r="O59" s="51">
        <v>87</v>
      </c>
      <c r="P59" s="51">
        <v>7</v>
      </c>
      <c r="Q59" s="54">
        <f t="shared" si="19"/>
        <v>0</v>
      </c>
      <c r="R59" s="61">
        <v>0</v>
      </c>
      <c r="S59" s="61">
        <v>0</v>
      </c>
      <c r="T59" s="62">
        <v>0</v>
      </c>
      <c r="U59" s="91">
        <v>0</v>
      </c>
    </row>
    <row r="60" spans="1:21" s="21" customFormat="1" x14ac:dyDescent="0.15">
      <c r="A60" s="45" t="s">
        <v>123</v>
      </c>
      <c r="B60" s="46" t="s">
        <v>45</v>
      </c>
      <c r="C60" s="51">
        <v>4553</v>
      </c>
      <c r="D60" s="19">
        <f t="shared" si="15"/>
        <v>3445</v>
      </c>
      <c r="E60" s="51">
        <v>3405</v>
      </c>
      <c r="F60" s="20">
        <v>40</v>
      </c>
      <c r="G60" s="60">
        <v>0</v>
      </c>
      <c r="H60" s="53">
        <f t="shared" si="16"/>
        <v>40</v>
      </c>
      <c r="I60" s="51">
        <v>39</v>
      </c>
      <c r="J60" s="51">
        <v>1</v>
      </c>
      <c r="K60" s="51">
        <v>0</v>
      </c>
      <c r="L60" s="54">
        <f t="shared" si="17"/>
        <v>14</v>
      </c>
      <c r="M60" s="54">
        <f t="shared" si="18"/>
        <v>14</v>
      </c>
      <c r="N60" s="51">
        <v>9</v>
      </c>
      <c r="O60" s="51">
        <v>5</v>
      </c>
      <c r="P60" s="51">
        <v>0</v>
      </c>
      <c r="Q60" s="54">
        <f t="shared" si="19"/>
        <v>0</v>
      </c>
      <c r="R60" s="61">
        <v>0</v>
      </c>
      <c r="S60" s="61">
        <v>0</v>
      </c>
      <c r="T60" s="62">
        <v>0</v>
      </c>
      <c r="U60" s="91">
        <v>0</v>
      </c>
    </row>
    <row r="61" spans="1:21" s="21" customFormat="1" ht="11.25" thickBot="1" x14ac:dyDescent="0.2">
      <c r="A61" s="45" t="s">
        <v>124</v>
      </c>
      <c r="B61" s="46" t="s">
        <v>46</v>
      </c>
      <c r="C61" s="56">
        <v>10804</v>
      </c>
      <c r="D61" s="37">
        <f t="shared" si="15"/>
        <v>8503</v>
      </c>
      <c r="E61" s="56">
        <v>8432</v>
      </c>
      <c r="F61" s="38">
        <v>71</v>
      </c>
      <c r="G61" s="63">
        <v>0</v>
      </c>
      <c r="H61" s="58">
        <f t="shared" si="16"/>
        <v>71</v>
      </c>
      <c r="I61" s="56">
        <v>68</v>
      </c>
      <c r="J61" s="56">
        <v>0</v>
      </c>
      <c r="K61" s="56">
        <v>3</v>
      </c>
      <c r="L61" s="59">
        <f t="shared" si="17"/>
        <v>29</v>
      </c>
      <c r="M61" s="59">
        <f t="shared" si="18"/>
        <v>29</v>
      </c>
      <c r="N61" s="56">
        <v>11</v>
      </c>
      <c r="O61" s="56">
        <v>15</v>
      </c>
      <c r="P61" s="56">
        <v>3</v>
      </c>
      <c r="Q61" s="54">
        <f t="shared" si="19"/>
        <v>0</v>
      </c>
      <c r="R61" s="61">
        <v>0</v>
      </c>
      <c r="S61" s="61">
        <v>0</v>
      </c>
      <c r="T61" s="62">
        <v>0</v>
      </c>
      <c r="U61" s="91">
        <v>0</v>
      </c>
    </row>
    <row r="62" spans="1:21" s="18" customFormat="1" x14ac:dyDescent="0.15">
      <c r="A62" s="12">
        <v>121500</v>
      </c>
      <c r="B62" s="13" t="s">
        <v>47</v>
      </c>
      <c r="C62" s="39">
        <f>SUM(C63:C71)</f>
        <v>84304</v>
      </c>
      <c r="D62" s="35">
        <f>E62+F62</f>
        <v>66684</v>
      </c>
      <c r="E62" s="39">
        <f>SUM(E63:E71)</f>
        <v>66042</v>
      </c>
      <c r="F62" s="39">
        <f>SUM(F63:F71)</f>
        <v>642</v>
      </c>
      <c r="G62" s="40">
        <f>SUM(G63:G71)</f>
        <v>0</v>
      </c>
      <c r="H62" s="41">
        <f>SUM(I62:K62)</f>
        <v>642</v>
      </c>
      <c r="I62" s="40">
        <f>SUM(I63:I71)</f>
        <v>540</v>
      </c>
      <c r="J62" s="40">
        <f>SUM(J63:J71)</f>
        <v>3</v>
      </c>
      <c r="K62" s="40">
        <f>SUM(K63:K71)</f>
        <v>99</v>
      </c>
      <c r="L62" s="36">
        <f>SUM(M62+Q62)</f>
        <v>597</v>
      </c>
      <c r="M62" s="36">
        <f>SUM(N62:P62)</f>
        <v>597</v>
      </c>
      <c r="N62" s="40">
        <f>SUM(N63:N71)</f>
        <v>222</v>
      </c>
      <c r="O62" s="40">
        <f>SUM(O63:O71)</f>
        <v>276</v>
      </c>
      <c r="P62" s="81">
        <f>SUM(P63:P71)</f>
        <v>99</v>
      </c>
      <c r="Q62" s="82">
        <f>SUM(R62:T62)</f>
        <v>0</v>
      </c>
      <c r="R62" s="15">
        <f>SUM(R63:R71)</f>
        <v>0</v>
      </c>
      <c r="S62" s="15">
        <f>SUM(S63:S71)</f>
        <v>0</v>
      </c>
      <c r="T62" s="17">
        <f>SUM(T63:T71)</f>
        <v>0</v>
      </c>
      <c r="U62" s="17">
        <f>SUM(U63:U71)</f>
        <v>0</v>
      </c>
    </row>
    <row r="63" spans="1:21" s="21" customFormat="1" x14ac:dyDescent="0.15">
      <c r="A63" s="45" t="s">
        <v>125</v>
      </c>
      <c r="B63" s="46" t="s">
        <v>126</v>
      </c>
      <c r="C63" s="51">
        <v>5365</v>
      </c>
      <c r="D63" s="19">
        <f t="shared" ref="D63:D71" si="20">E63+F63</f>
        <v>4279</v>
      </c>
      <c r="E63" s="51">
        <v>4230</v>
      </c>
      <c r="F63" s="20">
        <v>49</v>
      </c>
      <c r="G63" s="60">
        <v>0</v>
      </c>
      <c r="H63" s="53">
        <f t="shared" ref="H63:H71" si="21">I63+J63+K63</f>
        <v>49</v>
      </c>
      <c r="I63" s="51">
        <v>39</v>
      </c>
      <c r="J63" s="51">
        <v>0</v>
      </c>
      <c r="K63" s="51">
        <v>10</v>
      </c>
      <c r="L63" s="54">
        <f t="shared" ref="L63:L71" si="22">M63+Q63</f>
        <v>73</v>
      </c>
      <c r="M63" s="54">
        <f t="shared" ref="M63:M71" si="23">N63+O63+P63</f>
        <v>73</v>
      </c>
      <c r="N63" s="51">
        <v>44</v>
      </c>
      <c r="O63" s="51">
        <v>19</v>
      </c>
      <c r="P63" s="51">
        <v>10</v>
      </c>
      <c r="Q63" s="54">
        <f t="shared" ref="Q63:Q71" si="24">R63+S63+T63</f>
        <v>0</v>
      </c>
      <c r="R63" s="61">
        <v>0</v>
      </c>
      <c r="S63" s="61">
        <v>0</v>
      </c>
      <c r="T63" s="62">
        <v>0</v>
      </c>
      <c r="U63" s="91">
        <v>0</v>
      </c>
    </row>
    <row r="64" spans="1:21" s="21" customFormat="1" x14ac:dyDescent="0.15">
      <c r="A64" s="45" t="s">
        <v>127</v>
      </c>
      <c r="B64" s="46" t="s">
        <v>48</v>
      </c>
      <c r="C64" s="51">
        <v>9349</v>
      </c>
      <c r="D64" s="19">
        <f t="shared" si="20"/>
        <v>7647</v>
      </c>
      <c r="E64" s="51">
        <v>7549</v>
      </c>
      <c r="F64" s="20">
        <v>98</v>
      </c>
      <c r="G64" s="60">
        <v>0</v>
      </c>
      <c r="H64" s="53">
        <f t="shared" si="21"/>
        <v>98</v>
      </c>
      <c r="I64" s="51">
        <v>76</v>
      </c>
      <c r="J64" s="51">
        <v>0</v>
      </c>
      <c r="K64" s="51">
        <v>22</v>
      </c>
      <c r="L64" s="54">
        <f t="shared" si="22"/>
        <v>76</v>
      </c>
      <c r="M64" s="54">
        <f t="shared" si="23"/>
        <v>76</v>
      </c>
      <c r="N64" s="51">
        <v>13</v>
      </c>
      <c r="O64" s="51">
        <v>41</v>
      </c>
      <c r="P64" s="51">
        <v>22</v>
      </c>
      <c r="Q64" s="54">
        <f t="shared" si="24"/>
        <v>0</v>
      </c>
      <c r="R64" s="61">
        <v>0</v>
      </c>
      <c r="S64" s="61">
        <v>0</v>
      </c>
      <c r="T64" s="62">
        <v>0</v>
      </c>
      <c r="U64" s="91">
        <v>0</v>
      </c>
    </row>
    <row r="65" spans="1:21" s="21" customFormat="1" x14ac:dyDescent="0.15">
      <c r="A65" s="45" t="s">
        <v>128</v>
      </c>
      <c r="B65" s="46" t="s">
        <v>49</v>
      </c>
      <c r="C65" s="51">
        <v>8857</v>
      </c>
      <c r="D65" s="19">
        <f t="shared" si="20"/>
        <v>6715</v>
      </c>
      <c r="E65" s="51">
        <v>6675</v>
      </c>
      <c r="F65" s="20">
        <v>40</v>
      </c>
      <c r="G65" s="60">
        <v>0</v>
      </c>
      <c r="H65" s="53">
        <f t="shared" si="21"/>
        <v>40</v>
      </c>
      <c r="I65" s="51">
        <v>40</v>
      </c>
      <c r="J65" s="51">
        <v>0</v>
      </c>
      <c r="K65" s="51">
        <v>0</v>
      </c>
      <c r="L65" s="54">
        <f t="shared" si="22"/>
        <v>30</v>
      </c>
      <c r="M65" s="54">
        <f t="shared" si="23"/>
        <v>30</v>
      </c>
      <c r="N65" s="51">
        <v>16</v>
      </c>
      <c r="O65" s="51">
        <v>14</v>
      </c>
      <c r="P65" s="51">
        <v>0</v>
      </c>
      <c r="Q65" s="54">
        <f t="shared" si="24"/>
        <v>0</v>
      </c>
      <c r="R65" s="61">
        <v>0</v>
      </c>
      <c r="S65" s="61">
        <v>0</v>
      </c>
      <c r="T65" s="62">
        <v>0</v>
      </c>
      <c r="U65" s="91">
        <v>0</v>
      </c>
    </row>
    <row r="66" spans="1:21" s="21" customFormat="1" x14ac:dyDescent="0.15">
      <c r="A66" s="45" t="s">
        <v>129</v>
      </c>
      <c r="B66" s="46" t="s">
        <v>130</v>
      </c>
      <c r="C66" s="51">
        <v>6816</v>
      </c>
      <c r="D66" s="19">
        <f t="shared" si="20"/>
        <v>5241</v>
      </c>
      <c r="E66" s="51">
        <v>5202</v>
      </c>
      <c r="F66" s="20">
        <v>39</v>
      </c>
      <c r="G66" s="60">
        <v>0</v>
      </c>
      <c r="H66" s="53">
        <f t="shared" si="21"/>
        <v>39</v>
      </c>
      <c r="I66" s="51">
        <v>32</v>
      </c>
      <c r="J66" s="51">
        <v>1</v>
      </c>
      <c r="K66" s="51">
        <v>6</v>
      </c>
      <c r="L66" s="54">
        <f t="shared" si="22"/>
        <v>32</v>
      </c>
      <c r="M66" s="54">
        <f t="shared" si="23"/>
        <v>32</v>
      </c>
      <c r="N66" s="51">
        <v>13</v>
      </c>
      <c r="O66" s="51">
        <v>13</v>
      </c>
      <c r="P66" s="51">
        <v>6</v>
      </c>
      <c r="Q66" s="54">
        <f t="shared" si="24"/>
        <v>0</v>
      </c>
      <c r="R66" s="61">
        <v>0</v>
      </c>
      <c r="S66" s="61">
        <v>0</v>
      </c>
      <c r="T66" s="62">
        <v>0</v>
      </c>
      <c r="U66" s="91">
        <v>0</v>
      </c>
    </row>
    <row r="67" spans="1:21" s="21" customFormat="1" x14ac:dyDescent="0.15">
      <c r="A67" s="45" t="s">
        <v>131</v>
      </c>
      <c r="B67" s="46" t="s">
        <v>132</v>
      </c>
      <c r="C67" s="51">
        <v>10994</v>
      </c>
      <c r="D67" s="19">
        <f t="shared" si="20"/>
        <v>8499</v>
      </c>
      <c r="E67" s="51">
        <v>8445</v>
      </c>
      <c r="F67" s="20">
        <v>54</v>
      </c>
      <c r="G67" s="60">
        <v>0</v>
      </c>
      <c r="H67" s="53">
        <f t="shared" si="21"/>
        <v>54</v>
      </c>
      <c r="I67" s="51">
        <v>44</v>
      </c>
      <c r="J67" s="51">
        <v>0</v>
      </c>
      <c r="K67" s="51">
        <v>10</v>
      </c>
      <c r="L67" s="54">
        <f t="shared" si="22"/>
        <v>85</v>
      </c>
      <c r="M67" s="54">
        <f t="shared" si="23"/>
        <v>85</v>
      </c>
      <c r="N67" s="51">
        <v>28</v>
      </c>
      <c r="O67" s="51">
        <v>47</v>
      </c>
      <c r="P67" s="51">
        <v>10</v>
      </c>
      <c r="Q67" s="54">
        <f t="shared" si="24"/>
        <v>0</v>
      </c>
      <c r="R67" s="61">
        <v>0</v>
      </c>
      <c r="S67" s="61">
        <v>0</v>
      </c>
      <c r="T67" s="62">
        <v>0</v>
      </c>
      <c r="U67" s="91">
        <v>0</v>
      </c>
    </row>
    <row r="68" spans="1:21" s="21" customFormat="1" x14ac:dyDescent="0.15">
      <c r="A68" s="45" t="s">
        <v>133</v>
      </c>
      <c r="B68" s="46" t="s">
        <v>50</v>
      </c>
      <c r="C68" s="51">
        <v>16210</v>
      </c>
      <c r="D68" s="19">
        <f t="shared" si="20"/>
        <v>12921</v>
      </c>
      <c r="E68" s="51">
        <v>12805</v>
      </c>
      <c r="F68" s="20">
        <v>116</v>
      </c>
      <c r="G68" s="60">
        <v>0</v>
      </c>
      <c r="H68" s="53">
        <f t="shared" si="21"/>
        <v>116</v>
      </c>
      <c r="I68" s="51">
        <v>80</v>
      </c>
      <c r="J68" s="51">
        <v>0</v>
      </c>
      <c r="K68" s="51">
        <v>36</v>
      </c>
      <c r="L68" s="54">
        <f t="shared" si="22"/>
        <v>147</v>
      </c>
      <c r="M68" s="54">
        <f t="shared" si="23"/>
        <v>147</v>
      </c>
      <c r="N68" s="51">
        <v>56</v>
      </c>
      <c r="O68" s="51">
        <v>55</v>
      </c>
      <c r="P68" s="51">
        <v>36</v>
      </c>
      <c r="Q68" s="54">
        <f t="shared" si="24"/>
        <v>0</v>
      </c>
      <c r="R68" s="61">
        <v>0</v>
      </c>
      <c r="S68" s="61">
        <v>0</v>
      </c>
      <c r="T68" s="62">
        <v>0</v>
      </c>
      <c r="U68" s="91">
        <v>0</v>
      </c>
    </row>
    <row r="69" spans="1:21" s="21" customFormat="1" x14ac:dyDescent="0.15">
      <c r="A69" s="45" t="s">
        <v>134</v>
      </c>
      <c r="B69" s="46" t="s">
        <v>135</v>
      </c>
      <c r="C69" s="51">
        <v>11943</v>
      </c>
      <c r="D69" s="19">
        <f t="shared" si="20"/>
        <v>9637</v>
      </c>
      <c r="E69" s="51">
        <v>9521</v>
      </c>
      <c r="F69" s="20">
        <v>116</v>
      </c>
      <c r="G69" s="60">
        <v>0</v>
      </c>
      <c r="H69" s="53">
        <f t="shared" si="21"/>
        <v>116</v>
      </c>
      <c r="I69" s="51">
        <v>100</v>
      </c>
      <c r="J69" s="51">
        <v>2</v>
      </c>
      <c r="K69" s="51">
        <v>14</v>
      </c>
      <c r="L69" s="54">
        <f t="shared" si="22"/>
        <v>65</v>
      </c>
      <c r="M69" s="54">
        <f t="shared" si="23"/>
        <v>65</v>
      </c>
      <c r="N69" s="51">
        <v>22</v>
      </c>
      <c r="O69" s="51">
        <v>29</v>
      </c>
      <c r="P69" s="51">
        <v>14</v>
      </c>
      <c r="Q69" s="54">
        <f t="shared" si="24"/>
        <v>0</v>
      </c>
      <c r="R69" s="61">
        <v>0</v>
      </c>
      <c r="S69" s="61">
        <v>0</v>
      </c>
      <c r="T69" s="62">
        <v>0</v>
      </c>
      <c r="U69" s="91">
        <v>0</v>
      </c>
    </row>
    <row r="70" spans="1:21" s="21" customFormat="1" x14ac:dyDescent="0.15">
      <c r="A70" s="45" t="s">
        <v>136</v>
      </c>
      <c r="B70" s="46" t="s">
        <v>51</v>
      </c>
      <c r="C70" s="51">
        <v>9153</v>
      </c>
      <c r="D70" s="19">
        <f t="shared" si="20"/>
        <v>7197</v>
      </c>
      <c r="E70" s="51">
        <v>7115</v>
      </c>
      <c r="F70" s="20">
        <v>82</v>
      </c>
      <c r="G70" s="60">
        <v>0</v>
      </c>
      <c r="H70" s="53">
        <f t="shared" si="21"/>
        <v>82</v>
      </c>
      <c r="I70" s="51">
        <v>82</v>
      </c>
      <c r="J70" s="51">
        <v>0</v>
      </c>
      <c r="K70" s="51">
        <v>0</v>
      </c>
      <c r="L70" s="54">
        <f t="shared" si="22"/>
        <v>50</v>
      </c>
      <c r="M70" s="54">
        <f t="shared" si="23"/>
        <v>50</v>
      </c>
      <c r="N70" s="51">
        <v>20</v>
      </c>
      <c r="O70" s="51">
        <v>30</v>
      </c>
      <c r="P70" s="51">
        <v>0</v>
      </c>
      <c r="Q70" s="54">
        <f t="shared" si="24"/>
        <v>0</v>
      </c>
      <c r="R70" s="61">
        <v>0</v>
      </c>
      <c r="S70" s="61">
        <v>0</v>
      </c>
      <c r="T70" s="62">
        <v>0</v>
      </c>
      <c r="U70" s="91">
        <v>0</v>
      </c>
    </row>
    <row r="71" spans="1:21" s="21" customFormat="1" ht="11.25" thickBot="1" x14ac:dyDescent="0.2">
      <c r="A71" s="45" t="s">
        <v>137</v>
      </c>
      <c r="B71" s="46" t="s">
        <v>52</v>
      </c>
      <c r="C71" s="56">
        <v>5617</v>
      </c>
      <c r="D71" s="37">
        <f t="shared" si="20"/>
        <v>4548</v>
      </c>
      <c r="E71" s="56">
        <v>4500</v>
      </c>
      <c r="F71" s="38">
        <v>48</v>
      </c>
      <c r="G71" s="63">
        <v>0</v>
      </c>
      <c r="H71" s="58">
        <f t="shared" si="21"/>
        <v>48</v>
      </c>
      <c r="I71" s="56">
        <v>47</v>
      </c>
      <c r="J71" s="56">
        <v>0</v>
      </c>
      <c r="K71" s="56">
        <v>1</v>
      </c>
      <c r="L71" s="59">
        <f t="shared" si="22"/>
        <v>39</v>
      </c>
      <c r="M71" s="59">
        <f t="shared" si="23"/>
        <v>39</v>
      </c>
      <c r="N71" s="56">
        <v>10</v>
      </c>
      <c r="O71" s="56">
        <v>28</v>
      </c>
      <c r="P71" s="56">
        <v>1</v>
      </c>
      <c r="Q71" s="54">
        <f t="shared" si="24"/>
        <v>0</v>
      </c>
      <c r="R71" s="61">
        <v>0</v>
      </c>
      <c r="S71" s="61">
        <v>0</v>
      </c>
      <c r="T71" s="62">
        <v>0</v>
      </c>
      <c r="U71" s="91">
        <v>0</v>
      </c>
    </row>
    <row r="72" spans="1:21" s="18" customFormat="1" x14ac:dyDescent="0.15">
      <c r="A72" s="12">
        <v>121700</v>
      </c>
      <c r="B72" s="13" t="s">
        <v>53</v>
      </c>
      <c r="C72" s="39">
        <f>SUM(C73:C77)</f>
        <v>66711</v>
      </c>
      <c r="D72" s="35">
        <f>E72+F72</f>
        <v>53392</v>
      </c>
      <c r="E72" s="39">
        <f>SUM(E73:E77)</f>
        <v>53102</v>
      </c>
      <c r="F72" s="39">
        <f>SUM(F73:F77)</f>
        <v>290</v>
      </c>
      <c r="G72" s="40">
        <f>SUM(G73:G77)</f>
        <v>2</v>
      </c>
      <c r="H72" s="41">
        <f>SUM(I72:K72)</f>
        <v>288</v>
      </c>
      <c r="I72" s="40">
        <f>SUM(I73:I77)</f>
        <v>261</v>
      </c>
      <c r="J72" s="40">
        <f>SUM(J73:J77)</f>
        <v>3</v>
      </c>
      <c r="K72" s="40">
        <f>SUM(K73:K77)</f>
        <v>24</v>
      </c>
      <c r="L72" s="36">
        <f>SUM(M72+Q72)</f>
        <v>551</v>
      </c>
      <c r="M72" s="36">
        <f>SUM(N72:P72)</f>
        <v>551</v>
      </c>
      <c r="N72" s="40">
        <f>SUM(N73:N77)</f>
        <v>130</v>
      </c>
      <c r="O72" s="40">
        <f>SUM(O73:O77)</f>
        <v>397</v>
      </c>
      <c r="P72" s="79">
        <f>SUM(P73:P77)</f>
        <v>24</v>
      </c>
      <c r="Q72" s="80">
        <f>SUM(R72:T72)</f>
        <v>0</v>
      </c>
      <c r="R72" s="15">
        <f>SUM(R73:R77)</f>
        <v>0</v>
      </c>
      <c r="S72" s="15">
        <f>SUM(S73:S77)</f>
        <v>0</v>
      </c>
      <c r="T72" s="17">
        <f>SUM(T73:T77)</f>
        <v>0</v>
      </c>
      <c r="U72" s="17">
        <f>SUM(U73:U77)</f>
        <v>0</v>
      </c>
    </row>
    <row r="73" spans="1:21" s="21" customFormat="1" x14ac:dyDescent="0.15">
      <c r="A73" s="45" t="s">
        <v>138</v>
      </c>
      <c r="B73" s="46" t="s">
        <v>54</v>
      </c>
      <c r="C73" s="51">
        <v>26551</v>
      </c>
      <c r="D73" s="19">
        <f t="shared" ref="D73:D78" si="25">E73+F73</f>
        <v>22000</v>
      </c>
      <c r="E73" s="51">
        <v>21854</v>
      </c>
      <c r="F73" s="20">
        <v>146</v>
      </c>
      <c r="G73" s="60">
        <v>1</v>
      </c>
      <c r="H73" s="53">
        <f t="shared" ref="H73:H78" si="26">I73+J73+K73</f>
        <v>145</v>
      </c>
      <c r="I73" s="51">
        <v>130</v>
      </c>
      <c r="J73" s="51">
        <v>0</v>
      </c>
      <c r="K73" s="51">
        <v>15</v>
      </c>
      <c r="L73" s="54">
        <f t="shared" ref="L73:L78" si="27">M73+Q73</f>
        <v>336</v>
      </c>
      <c r="M73" s="54">
        <f t="shared" ref="M73:M78" si="28">N73+O73+P73</f>
        <v>336</v>
      </c>
      <c r="N73" s="51">
        <v>39</v>
      </c>
      <c r="O73" s="51">
        <v>282</v>
      </c>
      <c r="P73" s="51">
        <v>15</v>
      </c>
      <c r="Q73" s="54">
        <f t="shared" ref="Q73:Q78" si="29">R73+S73+T73</f>
        <v>0</v>
      </c>
      <c r="R73" s="61">
        <v>0</v>
      </c>
      <c r="S73" s="61">
        <v>0</v>
      </c>
      <c r="T73" s="62">
        <v>0</v>
      </c>
      <c r="U73" s="91">
        <v>0</v>
      </c>
    </row>
    <row r="74" spans="1:21" s="21" customFormat="1" x14ac:dyDescent="0.15">
      <c r="A74" s="45" t="s">
        <v>139</v>
      </c>
      <c r="B74" s="46" t="s">
        <v>55</v>
      </c>
      <c r="C74" s="51">
        <v>7096</v>
      </c>
      <c r="D74" s="19">
        <f t="shared" si="25"/>
        <v>5577</v>
      </c>
      <c r="E74" s="51">
        <v>5560</v>
      </c>
      <c r="F74" s="20">
        <v>17</v>
      </c>
      <c r="G74" s="60">
        <v>0</v>
      </c>
      <c r="H74" s="53">
        <f t="shared" si="26"/>
        <v>17</v>
      </c>
      <c r="I74" s="51">
        <v>12</v>
      </c>
      <c r="J74" s="51">
        <v>3</v>
      </c>
      <c r="K74" s="51">
        <v>2</v>
      </c>
      <c r="L74" s="54">
        <f t="shared" si="27"/>
        <v>32</v>
      </c>
      <c r="M74" s="54">
        <f t="shared" si="28"/>
        <v>32</v>
      </c>
      <c r="N74" s="51">
        <v>8</v>
      </c>
      <c r="O74" s="51">
        <v>22</v>
      </c>
      <c r="P74" s="51">
        <v>2</v>
      </c>
      <c r="Q74" s="54">
        <f t="shared" si="29"/>
        <v>0</v>
      </c>
      <c r="R74" s="61">
        <v>0</v>
      </c>
      <c r="S74" s="61">
        <v>0</v>
      </c>
      <c r="T74" s="62">
        <v>0</v>
      </c>
      <c r="U74" s="91">
        <v>0</v>
      </c>
    </row>
    <row r="75" spans="1:21" s="21" customFormat="1" x14ac:dyDescent="0.15">
      <c r="A75" s="45" t="s">
        <v>140</v>
      </c>
      <c r="B75" s="46" t="s">
        <v>56</v>
      </c>
      <c r="C75" s="51">
        <v>13191</v>
      </c>
      <c r="D75" s="19">
        <f t="shared" si="25"/>
        <v>10247</v>
      </c>
      <c r="E75" s="51">
        <v>10211</v>
      </c>
      <c r="F75" s="20">
        <v>36</v>
      </c>
      <c r="G75" s="60">
        <v>0</v>
      </c>
      <c r="H75" s="53">
        <f t="shared" si="26"/>
        <v>36</v>
      </c>
      <c r="I75" s="51">
        <v>36</v>
      </c>
      <c r="J75" s="51">
        <v>0</v>
      </c>
      <c r="K75" s="51">
        <v>0</v>
      </c>
      <c r="L75" s="54">
        <f t="shared" si="27"/>
        <v>90</v>
      </c>
      <c r="M75" s="54">
        <f t="shared" si="28"/>
        <v>90</v>
      </c>
      <c r="N75" s="51">
        <v>55</v>
      </c>
      <c r="O75" s="51">
        <v>35</v>
      </c>
      <c r="P75" s="51">
        <v>0</v>
      </c>
      <c r="Q75" s="54">
        <f t="shared" si="29"/>
        <v>0</v>
      </c>
      <c r="R75" s="61">
        <v>0</v>
      </c>
      <c r="S75" s="61">
        <v>0</v>
      </c>
      <c r="T75" s="62">
        <v>0</v>
      </c>
      <c r="U75" s="91">
        <v>0</v>
      </c>
    </row>
    <row r="76" spans="1:21" s="21" customFormat="1" x14ac:dyDescent="0.15">
      <c r="A76" s="45" t="s">
        <v>141</v>
      </c>
      <c r="B76" s="46" t="s">
        <v>57</v>
      </c>
      <c r="C76" s="51">
        <v>8464</v>
      </c>
      <c r="D76" s="19">
        <f t="shared" si="25"/>
        <v>6761</v>
      </c>
      <c r="E76" s="51">
        <v>6711</v>
      </c>
      <c r="F76" s="20">
        <v>50</v>
      </c>
      <c r="G76" s="60">
        <v>0</v>
      </c>
      <c r="H76" s="53">
        <f t="shared" si="26"/>
        <v>50</v>
      </c>
      <c r="I76" s="51">
        <v>48</v>
      </c>
      <c r="J76" s="51">
        <v>0</v>
      </c>
      <c r="K76" s="51">
        <v>2</v>
      </c>
      <c r="L76" s="54">
        <f t="shared" si="27"/>
        <v>49</v>
      </c>
      <c r="M76" s="54">
        <f t="shared" si="28"/>
        <v>49</v>
      </c>
      <c r="N76" s="51">
        <v>15</v>
      </c>
      <c r="O76" s="51">
        <v>32</v>
      </c>
      <c r="P76" s="51">
        <v>2</v>
      </c>
      <c r="Q76" s="54">
        <f t="shared" si="29"/>
        <v>0</v>
      </c>
      <c r="R76" s="61">
        <v>0</v>
      </c>
      <c r="S76" s="61">
        <v>0</v>
      </c>
      <c r="T76" s="62">
        <v>0</v>
      </c>
      <c r="U76" s="91">
        <v>0</v>
      </c>
    </row>
    <row r="77" spans="1:21" s="21" customFormat="1" ht="11.25" thickBot="1" x14ac:dyDescent="0.2">
      <c r="A77" s="47" t="s">
        <v>142</v>
      </c>
      <c r="B77" s="48" t="s">
        <v>58</v>
      </c>
      <c r="C77" s="56">
        <v>11409</v>
      </c>
      <c r="D77" s="37">
        <f t="shared" si="25"/>
        <v>8807</v>
      </c>
      <c r="E77" s="56">
        <v>8766</v>
      </c>
      <c r="F77" s="38">
        <v>41</v>
      </c>
      <c r="G77" s="63">
        <v>1</v>
      </c>
      <c r="H77" s="58">
        <f t="shared" si="26"/>
        <v>40</v>
      </c>
      <c r="I77" s="56">
        <v>35</v>
      </c>
      <c r="J77" s="56">
        <v>0</v>
      </c>
      <c r="K77" s="56">
        <v>5</v>
      </c>
      <c r="L77" s="59">
        <f t="shared" si="27"/>
        <v>44</v>
      </c>
      <c r="M77" s="59">
        <f t="shared" si="28"/>
        <v>44</v>
      </c>
      <c r="N77" s="56">
        <v>13</v>
      </c>
      <c r="O77" s="56">
        <v>26</v>
      </c>
      <c r="P77" s="56">
        <v>5</v>
      </c>
      <c r="Q77" s="64">
        <f t="shared" si="29"/>
        <v>0</v>
      </c>
      <c r="R77" s="65">
        <v>0</v>
      </c>
      <c r="S77" s="65">
        <v>0</v>
      </c>
      <c r="T77" s="66">
        <v>0</v>
      </c>
      <c r="U77" s="92">
        <v>0</v>
      </c>
    </row>
    <row r="78" spans="1:21" s="44" customFormat="1" ht="21.75" thickBot="1" x14ac:dyDescent="0.2">
      <c r="A78" s="49" t="s">
        <v>143</v>
      </c>
      <c r="B78" s="50" t="s">
        <v>144</v>
      </c>
      <c r="C78" s="67">
        <v>82121</v>
      </c>
      <c r="D78" s="42">
        <f t="shared" si="25"/>
        <v>66588</v>
      </c>
      <c r="E78" s="68">
        <v>66206</v>
      </c>
      <c r="F78" s="43">
        <v>382</v>
      </c>
      <c r="G78" s="69">
        <v>0</v>
      </c>
      <c r="H78" s="70">
        <f t="shared" si="26"/>
        <v>382</v>
      </c>
      <c r="I78" s="71">
        <v>228</v>
      </c>
      <c r="J78" s="71">
        <v>1</v>
      </c>
      <c r="K78" s="71">
        <v>153</v>
      </c>
      <c r="L78" s="72">
        <f t="shared" si="27"/>
        <v>878</v>
      </c>
      <c r="M78" s="72">
        <f t="shared" si="28"/>
        <v>878</v>
      </c>
      <c r="N78" s="71">
        <v>253</v>
      </c>
      <c r="O78" s="71">
        <v>472</v>
      </c>
      <c r="P78" s="71">
        <v>153</v>
      </c>
      <c r="Q78" s="73">
        <f t="shared" si="29"/>
        <v>0</v>
      </c>
      <c r="R78" s="74">
        <v>0</v>
      </c>
      <c r="S78" s="74">
        <v>0</v>
      </c>
      <c r="T78" s="75">
        <v>0</v>
      </c>
      <c r="U78" s="93">
        <v>0</v>
      </c>
    </row>
    <row r="79" spans="1:21" s="21" customFormat="1" ht="11.25" thickBot="1" x14ac:dyDescent="0.2">
      <c r="A79" s="24"/>
      <c r="B79" s="24"/>
      <c r="C79" s="22"/>
      <c r="D79" s="23"/>
      <c r="E79" s="22"/>
      <c r="F79" s="76"/>
      <c r="G79" s="77"/>
      <c r="H79" s="76"/>
      <c r="I79" s="22"/>
      <c r="J79" s="22"/>
      <c r="K79" s="22"/>
      <c r="L79" s="76"/>
      <c r="M79" s="76"/>
      <c r="N79" s="22"/>
      <c r="O79" s="22"/>
      <c r="P79" s="22"/>
      <c r="Q79" s="76"/>
      <c r="R79" s="22"/>
      <c r="S79" s="22"/>
      <c r="T79" s="22"/>
    </row>
    <row r="80" spans="1:21" s="24" customFormat="1" ht="22.9" customHeight="1" thickTop="1" thickBot="1" x14ac:dyDescent="0.2">
      <c r="B80" s="25" t="s">
        <v>59</v>
      </c>
      <c r="C80" s="26">
        <f t="shared" ref="C80:U80" si="30">C6+C17+C30+C47+C62+C72+C78</f>
        <v>878171</v>
      </c>
      <c r="D80" s="27">
        <f t="shared" si="30"/>
        <v>686551</v>
      </c>
      <c r="E80" s="28">
        <f t="shared" si="30"/>
        <v>682608</v>
      </c>
      <c r="F80" s="28">
        <f t="shared" si="30"/>
        <v>3943</v>
      </c>
      <c r="G80" s="29">
        <f t="shared" si="30"/>
        <v>7</v>
      </c>
      <c r="H80" s="30">
        <f t="shared" si="30"/>
        <v>3936</v>
      </c>
      <c r="I80" s="28">
        <f>I6+I17+I30+I47+I62+I72+I78</f>
        <v>3349</v>
      </c>
      <c r="J80" s="28">
        <f t="shared" si="30"/>
        <v>28</v>
      </c>
      <c r="K80" s="28">
        <f t="shared" si="30"/>
        <v>559</v>
      </c>
      <c r="L80" s="31">
        <f t="shared" si="30"/>
        <v>5716</v>
      </c>
      <c r="M80" s="31">
        <f t="shared" si="30"/>
        <v>5716</v>
      </c>
      <c r="N80" s="28">
        <f t="shared" si="30"/>
        <v>2045</v>
      </c>
      <c r="O80" s="28">
        <f t="shared" si="30"/>
        <v>3112</v>
      </c>
      <c r="P80" s="28">
        <f t="shared" si="30"/>
        <v>559</v>
      </c>
      <c r="Q80" s="31">
        <f t="shared" si="30"/>
        <v>0</v>
      </c>
      <c r="R80" s="28">
        <f t="shared" si="30"/>
        <v>0</v>
      </c>
      <c r="S80" s="28">
        <f t="shared" si="30"/>
        <v>0</v>
      </c>
      <c r="T80" s="28">
        <f t="shared" si="30"/>
        <v>0</v>
      </c>
      <c r="U80" s="28">
        <f t="shared" si="30"/>
        <v>0</v>
      </c>
    </row>
    <row r="81" spans="1:20" ht="11.25" thickTop="1" x14ac:dyDescent="0.15"/>
    <row r="82" spans="1:20" x14ac:dyDescent="0.15">
      <c r="A82" s="3" t="s">
        <v>151</v>
      </c>
    </row>
    <row r="83" spans="1:20" x14ac:dyDescent="0.15">
      <c r="A83" s="116" t="s">
        <v>150</v>
      </c>
      <c r="B83" s="116"/>
      <c r="C83" s="116"/>
      <c r="D83" s="116"/>
      <c r="E83" s="116"/>
      <c r="F83" s="116"/>
      <c r="G83" s="116"/>
      <c r="H83" s="116"/>
      <c r="I83" s="116"/>
      <c r="J83" s="116"/>
      <c r="K83" s="116"/>
      <c r="L83" s="116"/>
      <c r="M83" s="116"/>
      <c r="N83" s="116"/>
      <c r="O83" s="116"/>
      <c r="P83" s="116"/>
      <c r="Q83" s="117"/>
      <c r="R83" s="117"/>
      <c r="S83" s="117"/>
      <c r="T83" s="117"/>
    </row>
    <row r="84" spans="1:20" x14ac:dyDescent="0.15">
      <c r="A84" s="117" t="s">
        <v>164</v>
      </c>
      <c r="B84" s="117"/>
      <c r="C84" s="117"/>
      <c r="D84" s="117"/>
      <c r="E84" s="117"/>
      <c r="F84" s="117"/>
      <c r="G84" s="117"/>
      <c r="H84" s="117"/>
      <c r="I84" s="117"/>
      <c r="J84" s="117"/>
      <c r="K84" s="117"/>
      <c r="L84" s="117"/>
      <c r="M84" s="117"/>
      <c r="N84" s="117"/>
      <c r="O84" s="117"/>
      <c r="P84" s="117"/>
      <c r="Q84" s="117"/>
      <c r="R84" s="117"/>
    </row>
  </sheetData>
  <sheetProtection selectLockedCells="1"/>
  <mergeCells count="19">
    <mergeCell ref="A83:T83"/>
    <mergeCell ref="A84:R84"/>
    <mergeCell ref="Q4:T4"/>
    <mergeCell ref="G4:G5"/>
    <mergeCell ref="H4:K4"/>
    <mergeCell ref="L4:L5"/>
    <mergeCell ref="M4:P4"/>
    <mergeCell ref="U4:U5"/>
    <mergeCell ref="H3:U3"/>
    <mergeCell ref="K1:U1"/>
    <mergeCell ref="R2:U2"/>
    <mergeCell ref="A3:A5"/>
    <mergeCell ref="B3:B5"/>
    <mergeCell ref="C3:C5"/>
    <mergeCell ref="D3:G3"/>
    <mergeCell ref="D4:D5"/>
    <mergeCell ref="E4:E5"/>
    <mergeCell ref="F4:F5"/>
    <mergeCell ref="A2:P2"/>
  </mergeCells>
  <phoneticPr fontId="0" type="noConversion"/>
  <pageMargins left="0.39370078740157483" right="0.19685039370078741" top="0.59055118110236227"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Grażyna Długosz</cp:lastModifiedBy>
  <cp:lastPrinted>2016-04-12T11:02:37Z</cp:lastPrinted>
  <dcterms:created xsi:type="dcterms:W3CDTF">2004-07-13T07:11:33Z</dcterms:created>
  <dcterms:modified xsi:type="dcterms:W3CDTF">2016-04-12T11:04:31Z</dcterms:modified>
</cp:coreProperties>
</file>